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345" windowWidth="15870" windowHeight="12810" activeTab="0"/>
  </bookViews>
  <sheets>
    <sheet name="май" sheetId="1" r:id="rId1"/>
  </sheets>
  <definedNames>
    <definedName name="_xlnm.Print_Area" localSheetId="0">'май'!$A$1:$G$172</definedName>
  </definedNames>
  <calcPr fullCalcOnLoad="1"/>
</workbook>
</file>

<file path=xl/sharedStrings.xml><?xml version="1.0" encoding="utf-8"?>
<sst xmlns="http://schemas.openxmlformats.org/spreadsheetml/2006/main" count="257" uniqueCount="246">
  <si>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</si>
  <si>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</si>
  <si>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</si>
  <si>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</si>
  <si>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</si>
  <si>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</si>
  <si>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</si>
  <si>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</si>
  <si>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</si>
  <si>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</si>
  <si>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</si>
  <si>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</si>
  <si>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</si>
  <si>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</si>
  <si>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</si>
  <si>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</si>
  <si>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</si>
  <si>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</si>
  <si>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</si>
  <si>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</si>
  <si>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</si>
  <si>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</si>
  <si>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</si>
  <si>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</si>
  <si>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</si>
  <si>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</si>
  <si>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</si>
  <si>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</si>
  <si>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</si>
  <si>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</si>
  <si>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</si>
  <si>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</si>
  <si>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</si>
  <si>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</si>
  <si>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</si>
  <si>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</si>
  <si>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</si>
  <si>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</si>
  <si>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</si>
  <si>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</si>
  <si>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</si>
  <si>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</si>
  <si>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</si>
  <si>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</si>
  <si>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</si>
  <si>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</si>
  <si>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</si>
  <si>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</si>
  <si>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</si>
  <si>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</si>
  <si>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</si>
  <si>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</si>
  <si>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</si>
  <si>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</si>
  <si>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</si>
  <si>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</si>
  <si>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</si>
  <si>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</si>
  <si>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</si>
  <si>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</si>
  <si>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</si>
  <si>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</si>
  <si>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</si>
  <si>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</si>
  <si>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</si>
  <si>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</si>
  <si>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</si>
  <si>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</si>
  <si>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</si>
  <si>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</si>
  <si>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</si>
  <si>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</si>
  <si>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</si>
  <si>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</si>
  <si>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</si>
  <si>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</si>
  <si>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</si>
  <si>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</si>
  <si>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</si>
  <si>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</si>
  <si>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</si>
  <si>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</si>
  <si>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</si>
  <si>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</si>
  <si>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</si>
  <si>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</si>
  <si>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</si>
  <si>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</si>
  <si>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</si>
  <si>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</si>
  <si>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</si>
  <si>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</si>
  <si>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</si>
  <si>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</si>
  <si>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</si>
  <si>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</si>
  <si>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</si>
  <si>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</si>
  <si>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</si>
  <si>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</si>
  <si>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</si>
  <si>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</si>
  <si>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</si>
  <si>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</si>
  <si>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</si>
  <si>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</si>
  <si>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</si>
  <si>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</si>
  <si>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</si>
  <si>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</si>
  <si>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</si>
  <si>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</si>
  <si>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</si>
  <si>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</si>
  <si>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</si>
  <si>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</si>
  <si>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</si>
  <si>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</si>
  <si>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</si>
  <si>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</si>
  <si>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</si>
  <si>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</si>
  <si>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</si>
  <si>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</si>
  <si>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</si>
  <si>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</si>
  <si>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</si>
  <si>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</si>
  <si>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</si>
  <si>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</si>
  <si>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</si>
  <si>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</si>
  <si>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</si>
  <si>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</si>
  <si>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</si>
  <si>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</si>
  <si>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</si>
  <si>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</si>
  <si>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</si>
  <si>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</si>
  <si>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</si>
  <si>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</si>
  <si>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</si>
  <si>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</si>
  <si>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</si>
  <si>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</si>
  <si>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</si>
  <si>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</si>
  <si>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</si>
  <si>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</si>
  <si>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</si>
  <si>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</si>
  <si>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</si>
  <si>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</si>
  <si>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</si>
  <si>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</si>
  <si>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</si>
  <si>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</si>
  <si>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</si>
  <si>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</si>
  <si>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</si>
  <si>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</si>
  <si>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</si>
  <si>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</si>
  <si>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</si>
  <si>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</si>
  <si>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</si>
  <si>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</si>
  <si>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</si>
  <si>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</si>
  <si>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</si>
  <si>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</si>
  <si>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</si>
  <si>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</si>
  <si>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</si>
  <si>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</si>
  <si>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</si>
  <si>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</si>
  <si>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</si>
  <si>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</si>
  <si>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</si>
  <si>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</si>
  <si>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</si>
  <si>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</si>
  <si>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</si>
  <si>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</si>
  <si>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</si>
  <si>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</si>
  <si>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</si>
  <si>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</si>
  <si>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</si>
  <si>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</si>
  <si>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</si>
  <si>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</si>
  <si>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</si>
  <si>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</si>
  <si>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</si>
  <si>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</si>
  <si>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</si>
  <si>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</si>
  <si>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</si>
  <si>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</si>
  <si>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</si>
  <si>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</si>
  <si>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</si>
  <si>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</si>
  <si>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</si>
  <si>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</si>
  <si>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</si>
  <si>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</si>
  <si>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</si>
  <si>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</si>
  <si>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</si>
  <si>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</si>
  <si>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</si>
  <si>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</si>
  <si>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</si>
  <si>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</si>
  <si>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</si>
  <si>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</si>
  <si>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</si>
  <si>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</si>
  <si>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</si>
  <si>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</si>
  <si>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</si>
  <si>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</si>
  <si>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</si>
  <si>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</si>
  <si>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</si>
  <si>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</si>
  <si>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</si>
  <si>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</si>
  <si>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</si>
  <si>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</si>
  <si>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</si>
  <si>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</si>
  <si>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</si>
  <si>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</si>
  <si>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</si>
  <si>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</si>
  <si>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</si>
  <si>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</si>
  <si>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</si>
  <si>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</si>
  <si>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</si>
  <si>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от 27.05.2021  № 32-22/7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</si>
</sst>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9"/>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245</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E9+E127+E128</f>
        <v>1770326.7999999998</v>
      </c>
      <c r="F8" s="74">
        <f>F9+F127+F128</f>
        <v>1710397.3</v>
      </c>
      <c r="G8" s="74">
        <f>G9+G127+G128</f>
        <v>1729347.6</v>
      </c>
      <c r="H8" s="14"/>
      <c r="I8" s="15"/>
      <c r="L8" s="16"/>
    </row>
    <row r="9" spans="1:9" ht="41.25" customHeight="1">
      <c r="A9" s="57"/>
      <c r="B9" s="70"/>
      <c r="C9" s="59" t="s">
        <v>113</v>
      </c>
      <c r="D9" s="66" t="s">
        <v>11</v>
      </c>
      <c r="E9" s="75">
        <f>E10+E13+E50+E118</f>
        <v>1698081.4999999998</v>
      </c>
      <c r="F9" s="75">
        <f>F10+F13+F50+F118</f>
        <v>1710397.3</v>
      </c>
      <c r="G9" s="75">
        <f>G10+G13+G50+G118</f>
        <v>1729347.6</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284884.8</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3">
      <c r="A37" s="57"/>
      <c r="B37" s="71"/>
      <c r="C37" s="61" t="s">
        <v>127</v>
      </c>
      <c r="D37" s="68" t="s">
        <v>93</v>
      </c>
      <c r="E37" s="85">
        <v>13000</v>
      </c>
      <c r="F37" s="85">
        <v>13000</v>
      </c>
      <c r="G37" s="85">
        <v>13000</v>
      </c>
      <c r="H37" s="10"/>
      <c r="I37" s="29"/>
    </row>
    <row r="38" spans="1:9" ht="24.75" customHeight="1">
      <c r="A38" s="57"/>
      <c r="B38" s="71"/>
      <c r="C38" s="59" t="s">
        <v>9</v>
      </c>
      <c r="D38" s="66" t="s">
        <v>40</v>
      </c>
      <c r="E38" s="75">
        <f>E39</f>
        <v>121388.2</v>
      </c>
      <c r="F38" s="75">
        <f>F39</f>
        <v>106364.5</v>
      </c>
      <c r="G38" s="75">
        <f>G39</f>
        <v>116620.8</v>
      </c>
      <c r="H38" s="10"/>
      <c r="I38" s="34"/>
    </row>
    <row r="39" spans="1:9" ht="27.75" customHeight="1">
      <c r="A39" s="57"/>
      <c r="B39" s="71"/>
      <c r="C39" s="59" t="s">
        <v>10</v>
      </c>
      <c r="D39" s="66" t="s">
        <v>184</v>
      </c>
      <c r="E39" s="75">
        <f>SUM(E40:E49)</f>
        <v>121388.2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v>5760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1.5">
      <c r="A50" s="57"/>
      <c r="B50" s="71"/>
      <c r="C50" s="60" t="s">
        <v>130</v>
      </c>
      <c r="D50" s="67" t="s">
        <v>44</v>
      </c>
      <c r="E50" s="76">
        <f>E51+E52+E95+E99+E103+E105+E107+E109+E112+E116+E115</f>
        <v>1206293.7999999998</v>
      </c>
      <c r="F50" s="76">
        <f>F51+F52+F95+F99+F103+F105+F107+F109+F112+F116+F115</f>
        <v>1339435.6</v>
      </c>
      <c r="G50" s="76">
        <f>G51+G52+G95+G99+G103+G105+G107+G109+G112+G116+G115</f>
        <v>1389418.8</v>
      </c>
      <c r="H50" s="10"/>
      <c r="I50" s="37"/>
    </row>
    <row r="51" spans="1:9" ht="63" customHeight="1">
      <c r="A51" s="57"/>
      <c r="B51" s="71"/>
      <c r="C51" s="61" t="s">
        <v>131</v>
      </c>
      <c r="D51" s="68" t="s">
        <v>45</v>
      </c>
      <c r="E51" s="85">
        <f>33221.7+5000</f>
        <v>38221.7</v>
      </c>
      <c r="F51" s="85">
        <v>60028.3</v>
      </c>
      <c r="G51" s="85">
        <v>62480.7</v>
      </c>
      <c r="H51" s="10"/>
      <c r="I51" s="37"/>
    </row>
    <row r="52" spans="1:9" ht="36" customHeight="1">
      <c r="A52" s="57"/>
      <c r="B52" s="71"/>
      <c r="C52" s="63" t="s">
        <v>12</v>
      </c>
      <c r="D52" s="69" t="s">
        <v>105</v>
      </c>
      <c r="E52" s="79">
        <f>E53</f>
        <v>981478.1999999998</v>
      </c>
      <c r="F52" s="79">
        <f>F53</f>
        <v>1089419.7</v>
      </c>
      <c r="G52" s="79">
        <f>G53</f>
        <v>1135083.1</v>
      </c>
      <c r="H52" s="10"/>
      <c r="I52" s="37"/>
    </row>
    <row r="53" spans="1:9" ht="31.5">
      <c r="A53" s="57"/>
      <c r="B53" s="71"/>
      <c r="C53" s="59" t="s">
        <v>132</v>
      </c>
      <c r="D53" s="66" t="s">
        <v>186</v>
      </c>
      <c r="E53" s="75">
        <f>SUM(E54:E94)</f>
        <v>981478.1999999998</v>
      </c>
      <c r="F53" s="75">
        <f>SUM(F54:F94)</f>
        <v>1089419.7</v>
      </c>
      <c r="G53" s="75">
        <f>SUM(G54:G94)</f>
        <v>1135083.1</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f>
        <v>36560.200000000004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v>161.9</v>
      </c>
      <c r="F61" s="85">
        <v>179.9</v>
      </c>
      <c r="G61" s="85">
        <v>179.9</v>
      </c>
      <c r="H61" s="10"/>
      <c r="I61" s="39"/>
    </row>
    <row r="62" spans="1:9" ht="54.75" customHeight="1">
      <c r="A62" s="57"/>
      <c r="B62" s="71"/>
      <c r="C62" s="61" t="s">
        <v>238</v>
      </c>
      <c r="D62" s="68" t="s">
        <v>239</v>
      </c>
      <c r="E62" s="85">
        <v>10286.7</v>
      </c>
      <c r="F62" s="85"/>
      <c r="G62" s="85"/>
      <c r="H62" s="10"/>
      <c r="I62" s="39"/>
    </row>
    <row r="63" spans="1:9" ht="60.75" customHeight="1">
      <c r="A63" s="57"/>
      <c r="B63" s="71"/>
      <c r="C63" s="61" t="s">
        <v>241</v>
      </c>
      <c r="D63" s="68" t="s">
        <v>240</v>
      </c>
      <c r="E63" s="85">
        <v>62.4</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f>
        <v>264.2</v>
      </c>
      <c r="F65" s="85">
        <v>256.4</v>
      </c>
      <c r="G65" s="85">
        <v>256.4</v>
      </c>
      <c r="H65" s="10"/>
      <c r="I65" s="39"/>
    </row>
    <row r="66" spans="1:9" ht="63.75" customHeight="1">
      <c r="A66" s="57"/>
      <c r="B66" s="71"/>
      <c r="C66" s="61" t="s">
        <v>137</v>
      </c>
      <c r="D66" s="68" t="s">
        <v>53</v>
      </c>
      <c r="E66" s="85">
        <v>306643.9</v>
      </c>
      <c r="F66" s="85">
        <v>341129.5</v>
      </c>
      <c r="G66" s="85">
        <v>360634.1</v>
      </c>
      <c r="H66" s="10"/>
      <c r="I66" s="37"/>
    </row>
    <row r="67" spans="1:9" ht="65.25" customHeight="1">
      <c r="A67" s="57"/>
      <c r="B67" s="71"/>
      <c r="C67" s="61" t="s">
        <v>138</v>
      </c>
      <c r="D67" s="68" t="s">
        <v>54</v>
      </c>
      <c r="E67" s="85">
        <v>49.1</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v>8781.2</v>
      </c>
      <c r="F71" s="85">
        <v>8597.3</v>
      </c>
      <c r="G71" s="85">
        <v>8654.4</v>
      </c>
      <c r="H71" s="10"/>
      <c r="I71" s="37"/>
    </row>
    <row r="72" spans="1:9" ht="91.5" customHeight="1">
      <c r="A72" s="57"/>
      <c r="B72" s="71"/>
      <c r="C72" s="62" t="s">
        <v>140</v>
      </c>
      <c r="D72" s="68" t="s">
        <v>58</v>
      </c>
      <c r="E72" s="85">
        <v>1820.9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f>
        <v>86203.3</v>
      </c>
      <c r="F76" s="85">
        <v>115185.1</v>
      </c>
      <c r="G76" s="85">
        <v>118002</v>
      </c>
      <c r="H76" s="10"/>
      <c r="I76" s="39"/>
    </row>
    <row r="77" spans="1:9" ht="110.25">
      <c r="A77" s="57"/>
      <c r="B77" s="71"/>
      <c r="C77" s="62" t="s">
        <v>143</v>
      </c>
      <c r="D77" s="68" t="s">
        <v>63</v>
      </c>
      <c r="E77" s="85">
        <f>370.1-40</f>
        <v>330.1</v>
      </c>
      <c r="F77" s="85">
        <v>493.5</v>
      </c>
      <c r="G77" s="85">
        <v>493.5</v>
      </c>
      <c r="H77" s="10"/>
      <c r="I77" s="39"/>
    </row>
    <row r="78" spans="1:9" ht="94.5">
      <c r="A78" s="57"/>
      <c r="B78" s="71"/>
      <c r="C78" s="62" t="s">
        <v>144</v>
      </c>
      <c r="D78" s="68" t="s">
        <v>64</v>
      </c>
      <c r="E78" s="85">
        <v>59.2</v>
      </c>
      <c r="F78" s="85">
        <v>59.2</v>
      </c>
      <c r="G78" s="85">
        <v>59.2</v>
      </c>
      <c r="H78" s="10"/>
      <c r="I78" s="39"/>
    </row>
    <row r="79" spans="1:9" ht="123.75" customHeight="1">
      <c r="A79" s="57"/>
      <c r="B79" s="71"/>
      <c r="C79" s="62" t="s">
        <v>145</v>
      </c>
      <c r="D79" s="68" t="s">
        <v>65</v>
      </c>
      <c r="E79" s="85">
        <v>50079.7</v>
      </c>
      <c r="F79" s="85">
        <v>54915.6</v>
      </c>
      <c r="G79" s="85">
        <v>57807</v>
      </c>
      <c r="H79" s="10"/>
      <c r="I79" s="39"/>
    </row>
    <row r="80" spans="1:9" ht="60" customHeight="1">
      <c r="A80" s="57"/>
      <c r="B80" s="71"/>
      <c r="C80" s="61" t="s">
        <v>146</v>
      </c>
      <c r="D80" s="68" t="s">
        <v>66</v>
      </c>
      <c r="E80" s="85">
        <v>876.3</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v>324.6</v>
      </c>
      <c r="F83" s="85">
        <v>335.3</v>
      </c>
      <c r="G83" s="85">
        <v>335.3</v>
      </c>
      <c r="H83" s="10"/>
      <c r="I83" s="39"/>
    </row>
    <row r="84" spans="1:9" ht="59.25" customHeight="1">
      <c r="A84" s="57"/>
      <c r="B84" s="71"/>
      <c r="C84" s="61" t="s">
        <v>5</v>
      </c>
      <c r="D84" s="68" t="s">
        <v>101</v>
      </c>
      <c r="E84" s="85">
        <v>11208.9</v>
      </c>
      <c r="F84" s="85">
        <v>11372.3</v>
      </c>
      <c r="G84" s="85">
        <v>11804.5</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v>5577.7</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12" ht="61.5" customHeight="1">
      <c r="A91" s="57"/>
      <c r="B91" s="71"/>
      <c r="C91" s="61" t="s">
        <v>28</v>
      </c>
      <c r="D91" s="68" t="s">
        <v>188</v>
      </c>
      <c r="E91" s="85">
        <v>313719.5</v>
      </c>
      <c r="F91" s="85">
        <v>325898.4</v>
      </c>
      <c r="G91" s="85">
        <v>341587</v>
      </c>
      <c r="H91" s="10"/>
      <c r="I91" s="39"/>
      <c r="K91" s="42"/>
      <c r="L91" s="43"/>
    </row>
    <row r="92" spans="1:12" ht="61.5" customHeight="1">
      <c r="A92" s="57"/>
      <c r="B92" s="71"/>
      <c r="C92" s="61" t="s">
        <v>3</v>
      </c>
      <c r="D92" s="68" t="s">
        <v>71</v>
      </c>
      <c r="E92" s="85">
        <v>50.2</v>
      </c>
      <c r="F92" s="85">
        <v>52.2</v>
      </c>
      <c r="G92" s="85">
        <v>54.6</v>
      </c>
      <c r="H92" s="41"/>
      <c r="I92" s="41"/>
      <c r="J92" s="41"/>
      <c r="K92" s="41"/>
      <c r="L92" s="41"/>
    </row>
    <row r="93" spans="1:9" ht="46.5" customHeight="1">
      <c r="A93" s="57"/>
      <c r="B93" s="71"/>
      <c r="C93" s="61" t="s">
        <v>97</v>
      </c>
      <c r="D93" s="68" t="s">
        <v>98</v>
      </c>
      <c r="E93" s="85">
        <v>100983.6</v>
      </c>
      <c r="F93" s="85">
        <v>98868.9</v>
      </c>
      <c r="G93" s="85">
        <v>99525.6</v>
      </c>
      <c r="H93" s="10"/>
      <c r="I93" s="39"/>
    </row>
    <row r="94" spans="1:9" ht="51.75" customHeight="1" hidden="1">
      <c r="A94" s="57"/>
      <c r="B94" s="71"/>
      <c r="C94" s="61" t="s">
        <v>97</v>
      </c>
      <c r="D94" s="68" t="s">
        <v>98</v>
      </c>
      <c r="E94" s="77"/>
      <c r="F94" s="77"/>
      <c r="G94" s="77"/>
      <c r="H94" s="10"/>
      <c r="I94" s="39"/>
    </row>
    <row r="95" spans="1:12" ht="63">
      <c r="A95" s="57"/>
      <c r="B95" s="71"/>
      <c r="C95" s="59" t="s">
        <v>149</v>
      </c>
      <c r="D95" s="66" t="s">
        <v>72</v>
      </c>
      <c r="E95" s="75">
        <f>SUM(E96:E98)</f>
        <v>18453.2</v>
      </c>
      <c r="F95" s="75">
        <f>SUM(F96:F98)</f>
        <v>18471.1</v>
      </c>
      <c r="G95" s="75">
        <f>SUM(G96:G98)</f>
        <v>18492.4</v>
      </c>
      <c r="H95" s="44"/>
      <c r="I95" s="41"/>
      <c r="J95" s="44"/>
      <c r="K95" s="44"/>
      <c r="L95" s="44"/>
    </row>
    <row r="96" spans="1:12" ht="63">
      <c r="A96" s="57"/>
      <c r="B96" s="71"/>
      <c r="C96" s="61" t="s">
        <v>22</v>
      </c>
      <c r="D96" s="68" t="s">
        <v>237</v>
      </c>
      <c r="E96" s="85">
        <v>1217.4</v>
      </c>
      <c r="F96" s="85"/>
      <c r="G96" s="85"/>
      <c r="H96" s="41"/>
      <c r="I96" s="41"/>
      <c r="J96" s="41"/>
      <c r="K96" s="41"/>
      <c r="L96" s="41"/>
    </row>
    <row r="97" spans="1:12" ht="78.75">
      <c r="A97" s="57"/>
      <c r="B97" s="71"/>
      <c r="C97" s="61" t="s">
        <v>209</v>
      </c>
      <c r="D97" s="68" t="s">
        <v>74</v>
      </c>
      <c r="E97" s="85">
        <v>3235.8</v>
      </c>
      <c r="F97" s="85">
        <v>18471.1</v>
      </c>
      <c r="G97" s="85">
        <v>18492.4</v>
      </c>
      <c r="H97" s="41"/>
      <c r="I97" s="41"/>
      <c r="J97" s="41"/>
      <c r="K97" s="41"/>
      <c r="L97" s="41"/>
    </row>
    <row r="98" spans="1:12" ht="62.25" customHeight="1">
      <c r="A98" s="57"/>
      <c r="B98" s="71"/>
      <c r="C98" s="61" t="s">
        <v>4</v>
      </c>
      <c r="D98" s="68" t="s">
        <v>73</v>
      </c>
      <c r="E98" s="77">
        <v>14000</v>
      </c>
      <c r="F98" s="77"/>
      <c r="G98" s="77"/>
      <c r="H98" s="41"/>
      <c r="I98" s="41"/>
      <c r="J98" s="41"/>
      <c r="K98" s="41"/>
      <c r="L98" s="41"/>
    </row>
    <row r="99" spans="1:9" ht="62.25" customHeight="1">
      <c r="A99" s="57"/>
      <c r="B99" s="71"/>
      <c r="C99" s="59" t="s">
        <v>150</v>
      </c>
      <c r="D99" s="66" t="s">
        <v>75</v>
      </c>
      <c r="E99" s="75">
        <f>SUM(E100:E102)</f>
        <v>34390.1</v>
      </c>
      <c r="F99" s="75">
        <f>SUM(F100:F102)</f>
        <v>39069.9</v>
      </c>
      <c r="G99" s="75">
        <f>SUM(G100:G102)</f>
        <v>40762.299999999996</v>
      </c>
      <c r="H99" s="10"/>
      <c r="I99" s="39"/>
    </row>
    <row r="100" spans="1:9" ht="44.25" customHeight="1">
      <c r="A100" s="57"/>
      <c r="B100" s="71"/>
      <c r="C100" s="61" t="s">
        <v>151</v>
      </c>
      <c r="D100" s="68" t="s">
        <v>76</v>
      </c>
      <c r="E100" s="85">
        <v>2732</v>
      </c>
      <c r="F100" s="85">
        <v>3095.6</v>
      </c>
      <c r="G100" s="85">
        <v>3219.4</v>
      </c>
      <c r="H100" s="10"/>
      <c r="I100" s="37"/>
    </row>
    <row r="101" spans="1:12" ht="78.75">
      <c r="A101" s="57"/>
      <c r="B101" s="71"/>
      <c r="C101" s="61" t="s">
        <v>104</v>
      </c>
      <c r="D101" s="68" t="s">
        <v>189</v>
      </c>
      <c r="E101" s="85">
        <v>240</v>
      </c>
      <c r="F101" s="85">
        <v>374.5</v>
      </c>
      <c r="G101" s="85">
        <v>519.3</v>
      </c>
      <c r="H101" s="45"/>
      <c r="I101" s="46"/>
      <c r="J101" s="45"/>
      <c r="K101" s="45"/>
      <c r="L101" s="45"/>
    </row>
    <row r="102" spans="1:12" ht="63">
      <c r="A102" s="57"/>
      <c r="B102" s="71"/>
      <c r="C102" s="61" t="s">
        <v>152</v>
      </c>
      <c r="D102" s="68" t="s">
        <v>77</v>
      </c>
      <c r="E102" s="85">
        <v>31418.1</v>
      </c>
      <c r="F102" s="85">
        <v>35599.8</v>
      </c>
      <c r="G102" s="85">
        <v>37023.6</v>
      </c>
      <c r="H102" s="23"/>
      <c r="I102" s="23"/>
      <c r="J102" s="23"/>
      <c r="K102" s="23"/>
      <c r="L102" s="23"/>
    </row>
    <row r="103" spans="1:12" ht="60" customHeight="1">
      <c r="A103" s="57"/>
      <c r="B103" s="71"/>
      <c r="C103" s="59" t="s">
        <v>153</v>
      </c>
      <c r="D103" s="66" t="s">
        <v>78</v>
      </c>
      <c r="E103" s="75">
        <f>E104</f>
        <v>4.8</v>
      </c>
      <c r="F103" s="75">
        <f>F104</f>
        <v>74.7</v>
      </c>
      <c r="G103" s="75">
        <f>G104</f>
        <v>2.6</v>
      </c>
      <c r="H103" s="47"/>
      <c r="I103" s="26"/>
      <c r="J103" s="26"/>
      <c r="K103" s="26"/>
      <c r="L103" s="48"/>
    </row>
    <row r="104" spans="1:12" ht="63">
      <c r="A104" s="57"/>
      <c r="B104" s="71"/>
      <c r="C104" s="61" t="s">
        <v>154</v>
      </c>
      <c r="D104" s="68" t="s">
        <v>190</v>
      </c>
      <c r="E104" s="85">
        <v>4.8</v>
      </c>
      <c r="F104" s="85">
        <v>74.7</v>
      </c>
      <c r="G104" s="85">
        <v>2.6</v>
      </c>
      <c r="H104" s="47"/>
      <c r="I104" s="26"/>
      <c r="J104" s="26"/>
      <c r="K104" s="26"/>
      <c r="L104" s="48"/>
    </row>
    <row r="105" spans="1:12" ht="63">
      <c r="A105" s="57"/>
      <c r="B105" s="71"/>
      <c r="C105" s="59" t="s">
        <v>155</v>
      </c>
      <c r="D105" s="66" t="s">
        <v>79</v>
      </c>
      <c r="E105" s="75">
        <f>E106</f>
        <v>610.7</v>
      </c>
      <c r="F105" s="75">
        <f>F106</f>
        <v>629.3</v>
      </c>
      <c r="G105" s="75">
        <f>G106</f>
        <v>654.5</v>
      </c>
      <c r="H105" s="47"/>
      <c r="I105" s="26"/>
      <c r="J105" s="26"/>
      <c r="K105" s="26"/>
      <c r="L105" s="48"/>
    </row>
    <row r="106" spans="1:12" ht="63">
      <c r="A106" s="57"/>
      <c r="B106" s="71"/>
      <c r="C106" s="61" t="s">
        <v>156</v>
      </c>
      <c r="D106" s="68" t="s">
        <v>191</v>
      </c>
      <c r="E106" s="85">
        <v>610.7</v>
      </c>
      <c r="F106" s="85">
        <v>629.3</v>
      </c>
      <c r="G106" s="85">
        <v>654.5</v>
      </c>
      <c r="H106" s="47"/>
      <c r="I106" s="26"/>
      <c r="J106" s="26"/>
      <c r="K106" s="26"/>
      <c r="L106" s="48"/>
    </row>
    <row r="107" spans="1:12" ht="94.5">
      <c r="A107" s="57"/>
      <c r="B107" s="71"/>
      <c r="C107" s="64" t="s">
        <v>157</v>
      </c>
      <c r="D107" s="66" t="s">
        <v>80</v>
      </c>
      <c r="E107" s="75">
        <f>E108</f>
        <v>35440</v>
      </c>
      <c r="F107" s="75">
        <f>F108</f>
        <v>36689.6</v>
      </c>
      <c r="G107" s="75">
        <f>G108</f>
        <v>38064.9</v>
      </c>
      <c r="H107" s="47"/>
      <c r="I107" s="26"/>
      <c r="J107" s="26"/>
      <c r="K107" s="26"/>
      <c r="L107" s="48"/>
    </row>
    <row r="108" spans="1:12" ht="78.75" customHeight="1">
      <c r="A108" s="57"/>
      <c r="B108" s="71"/>
      <c r="C108" s="62" t="s">
        <v>29</v>
      </c>
      <c r="D108" s="68" t="s">
        <v>192</v>
      </c>
      <c r="E108" s="85">
        <v>35440</v>
      </c>
      <c r="F108" s="85">
        <v>36689.6</v>
      </c>
      <c r="G108" s="85">
        <v>38064.9</v>
      </c>
      <c r="H108" s="47"/>
      <c r="I108" s="26"/>
      <c r="J108" s="26"/>
      <c r="K108" s="26"/>
      <c r="L108" s="48"/>
    </row>
    <row r="109" spans="1:10" ht="47.25">
      <c r="A109" s="57"/>
      <c r="B109" s="71"/>
      <c r="C109" s="64" t="s">
        <v>207</v>
      </c>
      <c r="D109" s="66" t="s">
        <v>206</v>
      </c>
      <c r="E109" s="75">
        <f>E110+E111</f>
        <v>17614.7</v>
      </c>
      <c r="F109" s="75">
        <f>F110+F111</f>
        <v>17504.5</v>
      </c>
      <c r="G109" s="75">
        <f>G110+G111</f>
        <v>17504.5</v>
      </c>
      <c r="H109" s="49"/>
      <c r="I109" s="50"/>
      <c r="J109" s="51"/>
    </row>
    <row r="110" spans="1:10" ht="61.5" customHeight="1">
      <c r="A110" s="57"/>
      <c r="B110" s="71"/>
      <c r="C110" s="62" t="s">
        <v>224</v>
      </c>
      <c r="D110" s="68" t="s">
        <v>222</v>
      </c>
      <c r="E110" s="77">
        <f>1367.2+32.7+9.3</f>
        <v>1409.2</v>
      </c>
      <c r="F110" s="77">
        <f>1367.2+6.1</f>
        <v>1373.3</v>
      </c>
      <c r="G110" s="77">
        <f>1367.2+6.1</f>
        <v>1373.3</v>
      </c>
      <c r="H110" s="49"/>
      <c r="I110" s="50"/>
      <c r="J110" s="51"/>
    </row>
    <row r="111" spans="1:10" ht="45" customHeight="1">
      <c r="A111" s="57"/>
      <c r="B111" s="71"/>
      <c r="C111" s="62" t="s">
        <v>225</v>
      </c>
      <c r="D111" s="68" t="s">
        <v>223</v>
      </c>
      <c r="E111" s="85">
        <f>15722.8+375.7+107</f>
        <v>16205.5</v>
      </c>
      <c r="F111" s="85">
        <f>15722.8+408.4</f>
        <v>16131.199999999999</v>
      </c>
      <c r="G111" s="85">
        <f>15722.8+408.4</f>
        <v>16131.199999999999</v>
      </c>
      <c r="H111" s="49"/>
      <c r="I111" s="50"/>
      <c r="J111" s="51"/>
    </row>
    <row r="112" spans="1:12" ht="63">
      <c r="A112" s="57"/>
      <c r="B112" s="71"/>
      <c r="C112" s="59" t="s">
        <v>158</v>
      </c>
      <c r="D112" s="66" t="s">
        <v>81</v>
      </c>
      <c r="E112" s="75">
        <f>E113+E114</f>
        <v>1736.3000000000002</v>
      </c>
      <c r="F112" s="75">
        <f>F113+F114</f>
        <v>447.8</v>
      </c>
      <c r="G112" s="75">
        <f>G113+G114</f>
        <v>443.3</v>
      </c>
      <c r="H112" s="31"/>
      <c r="I112" s="52"/>
      <c r="J112" s="31"/>
      <c r="K112" s="31"/>
      <c r="L112" s="31"/>
    </row>
    <row r="113" spans="1:10" ht="63">
      <c r="A113" s="57"/>
      <c r="B113" s="71"/>
      <c r="C113" s="61" t="s">
        <v>17</v>
      </c>
      <c r="D113" s="68" t="s">
        <v>82</v>
      </c>
      <c r="E113" s="77">
        <v>138.9</v>
      </c>
      <c r="F113" s="77">
        <v>35.6</v>
      </c>
      <c r="G113" s="77">
        <v>35.5</v>
      </c>
      <c r="H113" s="53"/>
      <c r="I113" s="54"/>
      <c r="J113" s="53"/>
    </row>
    <row r="114" spans="1:9" ht="51.75" customHeight="1">
      <c r="A114" s="57"/>
      <c r="B114" s="71"/>
      <c r="C114" s="61" t="s">
        <v>159</v>
      </c>
      <c r="D114" s="68" t="s">
        <v>83</v>
      </c>
      <c r="E114" s="85">
        <v>1597.4</v>
      </c>
      <c r="F114" s="85">
        <v>412.2</v>
      </c>
      <c r="G114" s="85">
        <v>407.8</v>
      </c>
      <c r="H114" s="10"/>
      <c r="I114" s="55"/>
    </row>
    <row r="115" spans="1:9" ht="34.5" customHeight="1">
      <c r="A115" s="57"/>
      <c r="B115" s="71"/>
      <c r="C115" s="61" t="s">
        <v>235</v>
      </c>
      <c r="D115" s="68" t="s">
        <v>236</v>
      </c>
      <c r="E115" s="85">
        <v>1229.3</v>
      </c>
      <c r="F115" s="85">
        <v>0</v>
      </c>
      <c r="G115" s="85">
        <v>0</v>
      </c>
      <c r="H115" s="10"/>
      <c r="I115" s="55"/>
    </row>
    <row r="116" spans="1:9" ht="44.25" customHeight="1">
      <c r="A116" s="57"/>
      <c r="B116" s="71"/>
      <c r="C116" s="59" t="s">
        <v>160</v>
      </c>
      <c r="D116" s="66" t="s">
        <v>193</v>
      </c>
      <c r="E116" s="75">
        <f>E117</f>
        <v>77114.8</v>
      </c>
      <c r="F116" s="75">
        <f>F117</f>
        <v>77100.7</v>
      </c>
      <c r="G116" s="75">
        <f>G117</f>
        <v>75930.5</v>
      </c>
      <c r="H116" s="10"/>
      <c r="I116" s="55"/>
    </row>
    <row r="117" spans="1:7" ht="63">
      <c r="A117" s="57"/>
      <c r="B117" s="70"/>
      <c r="C117" s="61" t="s">
        <v>37</v>
      </c>
      <c r="D117" s="68" t="s">
        <v>84</v>
      </c>
      <c r="E117" s="85">
        <v>77114.8</v>
      </c>
      <c r="F117" s="85">
        <v>77100.7</v>
      </c>
      <c r="G117" s="85">
        <v>75930.5</v>
      </c>
    </row>
    <row r="118" spans="1:7" ht="31.5">
      <c r="A118" s="57"/>
      <c r="B118" s="70"/>
      <c r="C118" s="60" t="s">
        <v>6</v>
      </c>
      <c r="D118" s="67" t="s">
        <v>194</v>
      </c>
      <c r="E118" s="76">
        <f>E119+E121+E123</f>
        <v>109273.2</v>
      </c>
      <c r="F118" s="76">
        <f>F119+F121+F123</f>
        <v>29373.2</v>
      </c>
      <c r="G118" s="76">
        <f>G119+G121+G123</f>
        <v>29373.2</v>
      </c>
    </row>
    <row r="119" spans="2:9" ht="63">
      <c r="B119" s="2"/>
      <c r="C119" s="59" t="s">
        <v>161</v>
      </c>
      <c r="D119" s="66" t="s">
        <v>165</v>
      </c>
      <c r="E119" s="75">
        <f>E120</f>
        <v>28123.2</v>
      </c>
      <c r="F119" s="75">
        <f>F120</f>
        <v>28123.2</v>
      </c>
      <c r="G119" s="75">
        <f>G120</f>
        <v>28123.2</v>
      </c>
      <c r="H119" s="5"/>
      <c r="I119" s="5"/>
    </row>
    <row r="120" spans="2:7" ht="63">
      <c r="B120" s="2"/>
      <c r="C120" s="61" t="s">
        <v>106</v>
      </c>
      <c r="D120" s="68" t="s">
        <v>166</v>
      </c>
      <c r="E120" s="85">
        <v>28123.2</v>
      </c>
      <c r="F120" s="85">
        <v>28123.2</v>
      </c>
      <c r="G120" s="85">
        <v>28123.2</v>
      </c>
    </row>
    <row r="121" spans="2:7" ht="60" customHeight="1">
      <c r="B121" s="2"/>
      <c r="C121" s="59" t="s">
        <v>232</v>
      </c>
      <c r="D121" s="66" t="s">
        <v>230</v>
      </c>
      <c r="E121" s="87">
        <f>E122</f>
        <v>80000</v>
      </c>
      <c r="F121" s="87">
        <f>F122</f>
        <v>0</v>
      </c>
      <c r="G121" s="87">
        <f>G122</f>
        <v>0</v>
      </c>
    </row>
    <row r="122" spans="2:7" ht="60" customHeight="1">
      <c r="B122" s="2"/>
      <c r="C122" s="61" t="s">
        <v>232</v>
      </c>
      <c r="D122" s="68" t="s">
        <v>231</v>
      </c>
      <c r="E122" s="85">
        <v>80000</v>
      </c>
      <c r="F122" s="85"/>
      <c r="G122" s="85"/>
    </row>
    <row r="123" spans="2:7" ht="30" customHeight="1">
      <c r="B123" s="2"/>
      <c r="C123" s="59" t="s">
        <v>162</v>
      </c>
      <c r="D123" s="66" t="s">
        <v>167</v>
      </c>
      <c r="E123" s="75">
        <f>E124</f>
        <v>1150</v>
      </c>
      <c r="F123" s="75">
        <f>F124</f>
        <v>1250</v>
      </c>
      <c r="G123" s="75">
        <f>G124</f>
        <v>1250</v>
      </c>
    </row>
    <row r="124" spans="2:7" ht="31.5">
      <c r="B124" s="2"/>
      <c r="C124" s="59" t="s">
        <v>163</v>
      </c>
      <c r="D124" s="66" t="s">
        <v>168</v>
      </c>
      <c r="E124" s="75">
        <f>E125+E126</f>
        <v>1150</v>
      </c>
      <c r="F124" s="75">
        <f>F125+F126</f>
        <v>1250</v>
      </c>
      <c r="G124" s="75">
        <f>G125+G126</f>
        <v>1250</v>
      </c>
    </row>
    <row r="125" spans="2:7" ht="63" hidden="1">
      <c r="B125" s="2"/>
      <c r="C125" s="61" t="s">
        <v>88</v>
      </c>
      <c r="D125" s="68" t="s">
        <v>169</v>
      </c>
      <c r="E125" s="77"/>
      <c r="F125" s="77"/>
      <c r="G125" s="77"/>
    </row>
    <row r="126" spans="2:7" ht="60" customHeight="1">
      <c r="B126" s="2"/>
      <c r="C126" s="61" t="s">
        <v>87</v>
      </c>
      <c r="D126" s="68" t="s">
        <v>170</v>
      </c>
      <c r="E126" s="85">
        <v>1150</v>
      </c>
      <c r="F126" s="85">
        <v>1250</v>
      </c>
      <c r="G126" s="85">
        <v>1250</v>
      </c>
    </row>
    <row r="127" spans="2:7" ht="42" customHeight="1">
      <c r="B127" s="2"/>
      <c r="C127" s="58" t="s">
        <v>196</v>
      </c>
      <c r="D127" s="65" t="s">
        <v>197</v>
      </c>
      <c r="E127" s="81">
        <f>86387.2-10536.2-2899+34.7+7</f>
        <v>72993.7</v>
      </c>
      <c r="F127" s="81"/>
      <c r="G127" s="81"/>
    </row>
    <row r="128" spans="2:7" ht="47.25">
      <c r="B128" s="2"/>
      <c r="C128" s="60" t="s">
        <v>164</v>
      </c>
      <c r="D128" s="67" t="s">
        <v>195</v>
      </c>
      <c r="E128" s="76">
        <f>E129</f>
        <v>-748.4</v>
      </c>
      <c r="F128" s="76">
        <f>F129</f>
        <v>0</v>
      </c>
      <c r="G128" s="76">
        <f>G129</f>
        <v>0</v>
      </c>
    </row>
    <row r="129" spans="3:7" ht="51">
      <c r="C129" s="88" t="s">
        <v>233</v>
      </c>
      <c r="D129" s="68" t="s">
        <v>234</v>
      </c>
      <c r="E129" s="89">
        <v>-748.4</v>
      </c>
      <c r="F129" s="89"/>
      <c r="G129"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2021-05-14T08:57:12Z</cp:lastPrinted>
  <dcterms:created xsi:type="dcterms:W3CDTF">2008-10-30T07:18:08Z</dcterms:created>
  <dcterms:modified xsi:type="dcterms:W3CDTF">2021-05-24T11:38:25Z</dcterms:modified>
  <cp:category/>
  <cp:version/>
  <cp:contentType/>
  <cp:contentStatus/>
</cp:coreProperties>
</file>