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5450" windowHeight="11790" activeTab="0"/>
  </bookViews>
  <sheets>
    <sheet name="март" sheetId="1" r:id="rId1"/>
  </sheets>
  <definedNames>
    <definedName name="_xlnm.Print_Area" localSheetId="0">'март'!$A$1:$E$37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<sst xmlns="http://schemas.openxmlformats.org/spreadsheetml/2006/main" count="60" uniqueCount="60">
  <si>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</si>
  <si>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</si>
  <si>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</si>
  <si>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</si>
  <si>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</si>
  <si>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</si>
  <si>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</si>
  <si>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</si>
  <si>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</si>
  <si>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</si>
  <si>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</si>
  <si>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</si>
  <si>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</si>
  <si>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</si>
  <si>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</si>
  <si>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</si>
  <si>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</si>
  <si>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</si>
  <si>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</si>
  <si>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</si>
  <si>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</si>
  <si>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</si>
  <si>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</si>
  <si>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</si>
  <si>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</si>
  <si>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</si>
  <si>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</si>
  <si>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</si>
  <si>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</si>
  <si>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</si>
  <si>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</si>
  <si>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</si>
  <si>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</si>
  <si>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</si>
  <si>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</si>
  <si>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</si>
  <si>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</si>
  <si>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</si>
  <si>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</si>
  <si>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</si>
  <si>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</si>
  <si>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</si>
  <si>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</si>
  <si>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</si>
  <si>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</si>
  <si>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</si>
  <si>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</si>
  <si>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</si>
  <si>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</si>
  <si>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</si>
  <si>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</si>
  <si>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</si>
  <si>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</si>
  <si>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</si>
  <si>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</si>
  <si>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</si>
  <si>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</si>
  <si>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</si>
  <si>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</si>
  <si>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от 24.03.2022 №14-32/7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</si>
</sst>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189" fontId="4" fillId="33" borderId="10" xfId="6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tabSelected="1" view="pageBreakPreview" zoomScaleSheetLayoutView="100" workbookViewId="0" topLeftCell="A23">
      <selection activeCell="A6" sqref="A6:E6"/>
    </sheetView>
  </sheetViews>
  <sheetFormatPr defaultColWidth="9.00390625" defaultRowHeight="12.75"/>
  <cols>
    <col min="1" max="1" width="52.875" style="0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32" t="s">
        <v>30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25</v>
      </c>
      <c r="B4" s="32"/>
      <c r="C4" s="32"/>
      <c r="D4" s="33"/>
      <c r="E4" s="33"/>
    </row>
    <row r="5" spans="1:5" ht="12.75">
      <c r="A5" s="32" t="s">
        <v>26</v>
      </c>
      <c r="B5" s="32"/>
      <c r="C5" s="32"/>
      <c r="D5" s="33"/>
      <c r="E5" s="33"/>
    </row>
    <row r="6" spans="1:5" ht="12" customHeight="1">
      <c r="A6" s="32" t="s">
        <v>59</v>
      </c>
      <c r="B6" s="32"/>
      <c r="C6" s="32"/>
      <c r="D6" s="33"/>
      <c r="E6" s="33"/>
    </row>
    <row r="7" ht="1.5" customHeight="1" hidden="1"/>
    <row r="8" ht="6" customHeight="1"/>
    <row r="9" spans="1:5" ht="16.5">
      <c r="A9" s="5" t="s">
        <v>31</v>
      </c>
      <c r="B9" s="5"/>
      <c r="C9" s="6"/>
      <c r="D9" s="7"/>
      <c r="E9" s="7"/>
    </row>
    <row r="10" spans="1:5" ht="42" customHeight="1">
      <c r="A10" s="34" t="s">
        <v>50</v>
      </c>
      <c r="B10" s="34"/>
      <c r="C10" s="34"/>
      <c r="D10" s="34"/>
      <c r="E10" s="34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4" t="s">
        <v>37</v>
      </c>
      <c r="E13" s="4" t="s">
        <v>51</v>
      </c>
    </row>
    <row r="14" spans="1:5" ht="33" customHeight="1">
      <c r="A14" s="10" t="s">
        <v>4</v>
      </c>
      <c r="B14" s="11" t="s">
        <v>6</v>
      </c>
      <c r="C14" s="12">
        <f>C15+C17</f>
        <v>-20786.599999999977</v>
      </c>
      <c r="D14" s="12">
        <f>D15+D17</f>
        <v>-10000</v>
      </c>
      <c r="E14" s="12">
        <f>E15+E17</f>
        <v>-10000</v>
      </c>
    </row>
    <row r="15" spans="1:5" ht="36" customHeight="1">
      <c r="A15" s="13" t="s">
        <v>54</v>
      </c>
      <c r="B15" s="14" t="s">
        <v>7</v>
      </c>
      <c r="C15" s="12">
        <f>C16</f>
        <v>180390.2</v>
      </c>
      <c r="D15" s="12">
        <f>D16</f>
        <v>170390.19999999998</v>
      </c>
      <c r="E15" s="12">
        <f>E16</f>
        <v>160390.19999999998</v>
      </c>
    </row>
    <row r="16" spans="1:5" ht="51" customHeight="1">
      <c r="A16" s="13" t="s">
        <v>55</v>
      </c>
      <c r="B16" s="14" t="s">
        <v>32</v>
      </c>
      <c r="C16" s="15">
        <v>180390.2</v>
      </c>
      <c r="D16" s="15">
        <f>163547.3-205.6+7048.5</f>
        <v>170390.19999999998</v>
      </c>
      <c r="E16" s="15">
        <f>153547.3-205.6+7048.5</f>
        <v>160390.19999999998</v>
      </c>
    </row>
    <row r="17" spans="1:5" ht="36" customHeight="1">
      <c r="A17" s="16" t="s">
        <v>52</v>
      </c>
      <c r="B17" s="14" t="s">
        <v>5</v>
      </c>
      <c r="C17" s="12">
        <f>C18</f>
        <v>-201176.8</v>
      </c>
      <c r="D17" s="12">
        <f>D18</f>
        <v>-180390.19999999998</v>
      </c>
      <c r="E17" s="12">
        <f>E18</f>
        <v>-170390.19999999998</v>
      </c>
    </row>
    <row r="18" spans="1:5" ht="47.25">
      <c r="A18" s="16" t="s">
        <v>53</v>
      </c>
      <c r="B18" s="14" t="s">
        <v>33</v>
      </c>
      <c r="C18" s="15">
        <v>-201176.8</v>
      </c>
      <c r="D18" s="15">
        <f>-173547.3+205.6-7048.5</f>
        <v>-180390.19999999998</v>
      </c>
      <c r="E18" s="15">
        <f>-163547.3+205.6-7048.5</f>
        <v>-170390.19999999998</v>
      </c>
    </row>
    <row r="19" spans="1:5" ht="31.5">
      <c r="A19" s="17" t="s">
        <v>41</v>
      </c>
      <c r="B19" s="11" t="s">
        <v>27</v>
      </c>
      <c r="C19" s="18">
        <f>C20+C22</f>
        <v>0</v>
      </c>
      <c r="D19" s="18">
        <f>D20+D22</f>
        <v>0</v>
      </c>
      <c r="E19" s="18">
        <f>E20+E22</f>
        <v>0</v>
      </c>
    </row>
    <row r="20" spans="1:5" ht="48.75" customHeight="1">
      <c r="A20" s="13" t="s">
        <v>40</v>
      </c>
      <c r="B20" s="14" t="s">
        <v>29</v>
      </c>
      <c r="C20" s="18">
        <f>C21</f>
        <v>0</v>
      </c>
      <c r="D20" s="18">
        <f>D21</f>
        <v>0</v>
      </c>
      <c r="E20" s="18">
        <f>E21</f>
        <v>0</v>
      </c>
    </row>
    <row r="21" spans="1:5" ht="63" customHeight="1">
      <c r="A21" s="13" t="s">
        <v>56</v>
      </c>
      <c r="B21" s="14" t="s">
        <v>34</v>
      </c>
      <c r="C21" s="19"/>
      <c r="D21" s="19"/>
      <c r="E21" s="19"/>
    </row>
    <row r="22" spans="1:5" ht="49.5" customHeight="1">
      <c r="A22" s="16" t="s">
        <v>38</v>
      </c>
      <c r="B22" s="14" t="s">
        <v>28</v>
      </c>
      <c r="C22" s="18">
        <f>C23</f>
        <v>0</v>
      </c>
      <c r="D22" s="18">
        <f>D23</f>
        <v>0</v>
      </c>
      <c r="E22" s="18">
        <f>E23</f>
        <v>0</v>
      </c>
    </row>
    <row r="23" spans="1:5" ht="54" customHeight="1">
      <c r="A23" s="16" t="s">
        <v>57</v>
      </c>
      <c r="B23" s="14" t="s">
        <v>35</v>
      </c>
      <c r="C23" s="19"/>
      <c r="D23" s="19"/>
      <c r="E23" s="19"/>
    </row>
    <row r="24" spans="1:5" ht="31.5" customHeight="1">
      <c r="A24" s="10" t="s">
        <v>39</v>
      </c>
      <c r="B24" s="10" t="s">
        <v>8</v>
      </c>
      <c r="C24" s="18">
        <f>C29+C25</f>
        <v>4665.299999999348</v>
      </c>
      <c r="D24" s="18">
        <f>D29+D25</f>
        <v>0</v>
      </c>
      <c r="E24" s="18">
        <f>E29+E25</f>
        <v>0</v>
      </c>
    </row>
    <row r="25" spans="1:5" ht="25.5" customHeight="1">
      <c r="A25" s="16" t="s">
        <v>9</v>
      </c>
      <c r="B25" s="14" t="s">
        <v>16</v>
      </c>
      <c r="C25" s="20">
        <f>C26</f>
        <v>-2553408.9000000004</v>
      </c>
      <c r="D25" s="20">
        <f>D26</f>
        <v>-2542943.5</v>
      </c>
      <c r="E25" s="20">
        <f>E26</f>
        <v>-2614431.4000000004</v>
      </c>
    </row>
    <row r="26" spans="1:5" ht="27" customHeight="1">
      <c r="A26" s="13" t="s">
        <v>17</v>
      </c>
      <c r="B26" s="21" t="s">
        <v>18</v>
      </c>
      <c r="C26" s="22">
        <f>C28</f>
        <v>-2553408.9000000004</v>
      </c>
      <c r="D26" s="22">
        <f>D28</f>
        <v>-2542943.5</v>
      </c>
      <c r="E26" s="22">
        <f>E28</f>
        <v>-2614431.4000000004</v>
      </c>
    </row>
    <row r="27" spans="1:5" ht="34.5" customHeight="1">
      <c r="A27" s="13" t="s">
        <v>19</v>
      </c>
      <c r="B27" s="21" t="s">
        <v>20</v>
      </c>
      <c r="C27" s="9">
        <f>C28</f>
        <v>-2553408.9000000004</v>
      </c>
      <c r="D27" s="9">
        <f>D28</f>
        <v>-2542943.5</v>
      </c>
      <c r="E27" s="9">
        <f>E28</f>
        <v>-2614431.4000000004</v>
      </c>
    </row>
    <row r="28" spans="1:5" ht="33.75" customHeight="1">
      <c r="A28" s="29" t="s">
        <v>21</v>
      </c>
      <c r="B28" s="30" t="s">
        <v>24</v>
      </c>
      <c r="C28" s="31">
        <f>-(2373018.7+180390.2)</f>
        <v>-2553408.9000000004</v>
      </c>
      <c r="D28" s="31">
        <f>-(2372553.3+170390.2)</f>
        <v>-2542943.5</v>
      </c>
      <c r="E28" s="31">
        <f>-(2454041.2+160390.2)</f>
        <v>-2614431.4000000004</v>
      </c>
    </row>
    <row r="29" spans="1:5" ht="23.25" customHeight="1">
      <c r="A29" s="13" t="s">
        <v>10</v>
      </c>
      <c r="B29" s="21" t="s">
        <v>11</v>
      </c>
      <c r="C29" s="22">
        <f>C30</f>
        <v>2558074.1999999997</v>
      </c>
      <c r="D29" s="22">
        <f>D30</f>
        <v>2542943.5</v>
      </c>
      <c r="E29" s="22">
        <f>E30</f>
        <v>2614431.4</v>
      </c>
    </row>
    <row r="30" spans="1:5" ht="24" customHeight="1">
      <c r="A30" s="13" t="s">
        <v>12</v>
      </c>
      <c r="B30" s="21" t="s">
        <v>13</v>
      </c>
      <c r="C30" s="22">
        <f>C32</f>
        <v>2558074.1999999997</v>
      </c>
      <c r="D30" s="22">
        <f>D32</f>
        <v>2542943.5</v>
      </c>
      <c r="E30" s="22">
        <f>E32</f>
        <v>2614431.4</v>
      </c>
    </row>
    <row r="31" spans="1:5" ht="40.5" customHeight="1">
      <c r="A31" s="13" t="s">
        <v>14</v>
      </c>
      <c r="B31" s="21" t="s">
        <v>15</v>
      </c>
      <c r="C31" s="9">
        <f>C32</f>
        <v>2558074.1999999997</v>
      </c>
      <c r="D31" s="9">
        <f>D32</f>
        <v>2542943.5</v>
      </c>
      <c r="E31" s="9">
        <f>E32</f>
        <v>2614431.4</v>
      </c>
    </row>
    <row r="32" spans="1:5" ht="37.5" customHeight="1">
      <c r="A32" s="13" t="s">
        <v>22</v>
      </c>
      <c r="B32" s="21" t="s">
        <v>23</v>
      </c>
      <c r="C32" s="31">
        <f>2356897.4+201176.8</f>
        <v>2558074.1999999997</v>
      </c>
      <c r="D32" s="31">
        <f>2372553.3+170390.2</f>
        <v>2542943.5</v>
      </c>
      <c r="E32" s="31">
        <v>2614431.4</v>
      </c>
    </row>
    <row r="33" spans="1:6" ht="37.5" customHeight="1">
      <c r="A33" s="17" t="s">
        <v>43</v>
      </c>
      <c r="B33" s="17" t="s">
        <v>44</v>
      </c>
      <c r="C33" s="22">
        <f aca="true" t="shared" si="0" ref="C33:E35">C34</f>
        <v>0</v>
      </c>
      <c r="D33" s="22">
        <f t="shared" si="0"/>
        <v>0</v>
      </c>
      <c r="E33" s="22">
        <f t="shared" si="0"/>
        <v>0</v>
      </c>
      <c r="F33" s="8"/>
    </row>
    <row r="34" spans="1:5" ht="50.25" customHeight="1">
      <c r="A34" s="23" t="s">
        <v>45</v>
      </c>
      <c r="B34" s="14" t="s">
        <v>46</v>
      </c>
      <c r="C34" s="24">
        <f t="shared" si="0"/>
        <v>0</v>
      </c>
      <c r="D34" s="24">
        <f t="shared" si="0"/>
        <v>0</v>
      </c>
      <c r="E34" s="24">
        <f t="shared" si="0"/>
        <v>0</v>
      </c>
    </row>
    <row r="35" spans="1:5" ht="52.5" customHeight="1">
      <c r="A35" s="16" t="s">
        <v>47</v>
      </c>
      <c r="B35" s="14" t="s">
        <v>48</v>
      </c>
      <c r="C35" s="24">
        <f t="shared" si="0"/>
        <v>0</v>
      </c>
      <c r="D35" s="24">
        <f t="shared" si="0"/>
        <v>0</v>
      </c>
      <c r="E35" s="24">
        <f t="shared" si="0"/>
        <v>0</v>
      </c>
    </row>
    <row r="36" spans="1:5" ht="46.5" customHeight="1">
      <c r="A36" s="16" t="s">
        <v>49</v>
      </c>
      <c r="B36" s="14" t="s">
        <v>58</v>
      </c>
      <c r="C36" s="24"/>
      <c r="D36" s="25"/>
      <c r="E36" s="25"/>
    </row>
    <row r="37" spans="1:5" ht="43.5" customHeight="1">
      <c r="A37" s="17" t="s">
        <v>42</v>
      </c>
      <c r="B37" s="26"/>
      <c r="C37" s="27">
        <f>C14+C19+C24+C33</f>
        <v>-16121.300000000629</v>
      </c>
      <c r="D37" s="27">
        <f>D14+D19+D24</f>
        <v>-10000</v>
      </c>
      <c r="E37" s="28">
        <f>E14+E19+E24</f>
        <v>-10000</v>
      </c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2022-03-15T09:09:17Z</cp:lastPrinted>
  <dcterms:created xsi:type="dcterms:W3CDTF">2007-10-29T12:43:54Z</dcterms:created>
  <dcterms:modified xsi:type="dcterms:W3CDTF">2022-03-28T07:50:41Z</dcterms:modified>
  <cp:category/>
  <cp:version/>
  <cp:contentType/>
  <cp:contentStatus/>
</cp:coreProperties>
</file>