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'Лист1'!$A$10:$K$841</definedName>
  </definedNames>
  <calcPr fullCalcOnLoad="1"/>
</workbook>
</file>

<file path=xl/sharedStrings.xml><?xml version="1.0" encoding="utf-8"?>
<sst xmlns="http://schemas.openxmlformats.org/spreadsheetml/2006/main" count="5162" uniqueCount="500">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</sst>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1"/>
  <sheetViews>
    <sheetView tabSelected="1" zoomScale="120" zoomScaleNormal="120" zoomScalePageLayoutView="0" workbookViewId="0" topLeftCell="A1">
      <selection activeCell="K2" sqref="K2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499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4" t="s">
        <v>306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469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441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230</v>
      </c>
      <c r="B11" s="108" t="s">
        <v>231</v>
      </c>
      <c r="C11" s="109"/>
      <c r="D11" s="109"/>
      <c r="E11" s="110"/>
      <c r="F11" s="105" t="s">
        <v>220</v>
      </c>
      <c r="G11" s="118" t="s">
        <v>232</v>
      </c>
      <c r="H11" s="118" t="s">
        <v>221</v>
      </c>
      <c r="I11" s="118" t="s">
        <v>383</v>
      </c>
      <c r="J11" s="118" t="s">
        <v>420</v>
      </c>
      <c r="K11" s="105" t="s">
        <v>442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I15+I21+I167+I187+I217+I304+I373+I404+I414+I451+I514+I527+I690+I701+I743+I780+I790+I812+I760+I468++I825+I807+I838+I817</f>
        <v>2249263.0999999996</v>
      </c>
      <c r="J14" s="32">
        <f>J15+J21+J167+J187+J217+J304+J373+J404+J414+J451+J514+J527+J690+J701+J743+J780+J790+J812+J760+J468++J825+J807+J838+J817</f>
        <v>2164460.9000000004</v>
      </c>
      <c r="K14" s="32">
        <f>K15+K21+K167+K187+K217+K304+K373+K404+K414+K451+K514+K527+K690+K701+K743+K780+K790+K812+K760+K468++K825+K807+K838+K817</f>
        <v>2108400.0999999996</v>
      </c>
    </row>
    <row r="15" spans="1:11" ht="38.25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8.25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8.25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503749.3</v>
      </c>
      <c r="J21" s="30">
        <f>+J22+J34+J41+J49+J57+J150</f>
        <v>416898.39999999997</v>
      </c>
      <c r="K21" s="30">
        <f>+K22+K34+K41+K49+K57+K150</f>
        <v>419489.8</v>
      </c>
    </row>
    <row r="22" spans="1:11" ht="63.75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2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125</v>
      </c>
      <c r="J33" s="8">
        <v>125</v>
      </c>
      <c r="K33" s="8"/>
    </row>
    <row r="34" spans="1:11" ht="25.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5.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4176.8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4176.8</v>
      </c>
      <c r="J42" s="28">
        <f>J46+J43</f>
        <v>3815</v>
      </c>
      <c r="K42" s="28">
        <f>K46+K43</f>
        <v>4151.9</v>
      </c>
    </row>
    <row r="43" spans="1:11" ht="25.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2676.8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2676.8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2676.8</v>
      </c>
      <c r="J45" s="8">
        <v>2615</v>
      </c>
      <c r="K45" s="8">
        <v>2651.9</v>
      </c>
    </row>
    <row r="46" spans="1:11" ht="25.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1500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1500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1500</v>
      </c>
      <c r="J48" s="28">
        <v>1200</v>
      </c>
      <c r="K48" s="28">
        <v>1500</v>
      </c>
    </row>
    <row r="49" spans="1:11" ht="76.5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38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3.75">
      <c r="A51" s="10" t="s">
        <v>480</v>
      </c>
      <c r="B51" s="38" t="s">
        <v>240</v>
      </c>
      <c r="C51" s="7" t="s">
        <v>247</v>
      </c>
      <c r="D51" s="7" t="s">
        <v>234</v>
      </c>
      <c r="E51" s="7" t="s">
        <v>481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8.25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481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481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8.25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51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423603.3</v>
      </c>
      <c r="J57" s="29">
        <f>J58+J132+J146+J139</f>
        <v>326836.69999999995</v>
      </c>
      <c r="K57" s="29">
        <f>K58+K132+K146+K139</f>
        <v>326734.89999999997</v>
      </c>
    </row>
    <row r="58" spans="1:11" ht="38.25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338027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0.2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52566.4</v>
      </c>
      <c r="J59" s="14">
        <f>J60+J62</f>
        <v>37596.4</v>
      </c>
      <c r="K59" s="14">
        <f>K60+K62</f>
        <v>37596.4</v>
      </c>
    </row>
    <row r="60" spans="1:11" ht="25.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98.4</v>
      </c>
      <c r="J60" s="14">
        <f>J61</f>
        <v>111.4</v>
      </c>
      <c r="K60" s="14">
        <f>K61</f>
        <v>111.4</v>
      </c>
    </row>
    <row r="61" spans="1:11" ht="38.25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98.4</v>
      </c>
      <c r="J61" s="14">
        <v>111.4</v>
      </c>
      <c r="K61" s="14">
        <v>111.4</v>
      </c>
    </row>
    <row r="62" spans="1:11" ht="38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52468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52468</v>
      </c>
      <c r="J63" s="14">
        <v>37485</v>
      </c>
      <c r="K63" s="14">
        <v>37485</v>
      </c>
    </row>
    <row r="64" spans="1:11" ht="38.25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5.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5.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406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36015.7</v>
      </c>
      <c r="J67" s="14">
        <f t="shared" si="11"/>
        <v>44431.5</v>
      </c>
      <c r="K67" s="14">
        <f t="shared" si="11"/>
        <v>45475.5</v>
      </c>
    </row>
    <row r="68" spans="1:11" ht="25.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36015.7</v>
      </c>
      <c r="J68" s="14">
        <f t="shared" si="11"/>
        <v>44431.5</v>
      </c>
      <c r="K68" s="14">
        <f t="shared" si="11"/>
        <v>45475.5</v>
      </c>
    </row>
    <row r="69" spans="1:11" ht="25.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36015.7</v>
      </c>
      <c r="J69" s="14">
        <v>44431.5</v>
      </c>
      <c r="K69" s="14">
        <v>45475.5</v>
      </c>
    </row>
    <row r="70" spans="1:11" ht="171" customHeight="1">
      <c r="A70" s="17" t="s">
        <v>472</v>
      </c>
      <c r="B70" s="38" t="s">
        <v>240</v>
      </c>
      <c r="C70" s="7" t="s">
        <v>249</v>
      </c>
      <c r="D70" s="7" t="s">
        <v>234</v>
      </c>
      <c r="E70" s="7" t="s">
        <v>475</v>
      </c>
      <c r="F70" s="40"/>
      <c r="G70" s="22"/>
      <c r="H70" s="22"/>
      <c r="I70" s="14">
        <f>+I71</f>
        <v>1318.9</v>
      </c>
      <c r="J70" s="14">
        <f>+J71</f>
        <v>0</v>
      </c>
      <c r="K70" s="14">
        <f>+K71</f>
        <v>0</v>
      </c>
    </row>
    <row r="71" spans="1:11" ht="25.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475</v>
      </c>
      <c r="F71" s="40" t="s">
        <v>46</v>
      </c>
      <c r="G71" s="22"/>
      <c r="H71" s="22"/>
      <c r="I71" s="14">
        <f>I72</f>
        <v>1318.9</v>
      </c>
      <c r="J71" s="14">
        <f>J72</f>
        <v>0</v>
      </c>
      <c r="K71" s="14">
        <f>K72</f>
        <v>0</v>
      </c>
    </row>
    <row r="72" spans="1:11" ht="25.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475</v>
      </c>
      <c r="F72" s="40" t="s">
        <v>67</v>
      </c>
      <c r="G72" s="22" t="s">
        <v>268</v>
      </c>
      <c r="H72" s="22" t="s">
        <v>250</v>
      </c>
      <c r="I72" s="14">
        <v>1318.9</v>
      </c>
      <c r="J72" s="14"/>
      <c r="K72" s="14"/>
    </row>
    <row r="73" spans="1:11" ht="114.75">
      <c r="A73" s="17" t="s">
        <v>473</v>
      </c>
      <c r="B73" s="38" t="s">
        <v>240</v>
      </c>
      <c r="C73" s="7" t="s">
        <v>249</v>
      </c>
      <c r="D73" s="7" t="s">
        <v>234</v>
      </c>
      <c r="E73" s="7" t="s">
        <v>476</v>
      </c>
      <c r="F73" s="40"/>
      <c r="G73" s="22"/>
      <c r="H73" s="22"/>
      <c r="I73" s="14">
        <f>+I74</f>
        <v>1000</v>
      </c>
      <c r="J73" s="14">
        <f>+J74</f>
        <v>0</v>
      </c>
      <c r="K73" s="14">
        <f>+K74</f>
        <v>0</v>
      </c>
    </row>
    <row r="74" spans="1:11" ht="25.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476</v>
      </c>
      <c r="F74" s="40" t="s">
        <v>46</v>
      </c>
      <c r="G74" s="22"/>
      <c r="H74" s="22"/>
      <c r="I74" s="14">
        <f>I75</f>
        <v>1000</v>
      </c>
      <c r="J74" s="14">
        <f>J75</f>
        <v>0</v>
      </c>
      <c r="K74" s="14">
        <f>K75</f>
        <v>0</v>
      </c>
    </row>
    <row r="75" spans="1:11" ht="25.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476</v>
      </c>
      <c r="F75" s="40" t="s">
        <v>67</v>
      </c>
      <c r="G75" s="22" t="s">
        <v>268</v>
      </c>
      <c r="H75" s="22" t="s">
        <v>250</v>
      </c>
      <c r="I75" s="14">
        <v>1000</v>
      </c>
      <c r="J75" s="14"/>
      <c r="K75" s="14"/>
    </row>
    <row r="76" spans="1:11" ht="76.5">
      <c r="A76" s="17" t="s">
        <v>474</v>
      </c>
      <c r="B76" s="38" t="s">
        <v>240</v>
      </c>
      <c r="C76" s="7" t="s">
        <v>249</v>
      </c>
      <c r="D76" s="7" t="s">
        <v>234</v>
      </c>
      <c r="E76" s="7" t="s">
        <v>477</v>
      </c>
      <c r="F76" s="40"/>
      <c r="G76" s="22"/>
      <c r="H76" s="22"/>
      <c r="I76" s="14">
        <f>+I77</f>
        <v>600</v>
      </c>
      <c r="J76" s="14">
        <f>+J77</f>
        <v>0</v>
      </c>
      <c r="K76" s="14">
        <f>+K77</f>
        <v>0</v>
      </c>
    </row>
    <row r="77" spans="1:11" ht="25.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477</v>
      </c>
      <c r="F77" s="40" t="s">
        <v>46</v>
      </c>
      <c r="G77" s="22"/>
      <c r="H77" s="22"/>
      <c r="I77" s="14">
        <f>I78</f>
        <v>600</v>
      </c>
      <c r="J77" s="14">
        <f>J78</f>
        <v>0</v>
      </c>
      <c r="K77" s="14">
        <f>K78</f>
        <v>0</v>
      </c>
    </row>
    <row r="78" spans="1:11" ht="25.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477</v>
      </c>
      <c r="F78" s="40" t="s">
        <v>67</v>
      </c>
      <c r="G78" s="22" t="s">
        <v>268</v>
      </c>
      <c r="H78" s="22" t="s">
        <v>250</v>
      </c>
      <c r="I78" s="14">
        <v>600</v>
      </c>
      <c r="J78" s="14"/>
      <c r="K78" s="14"/>
    </row>
    <row r="79" spans="1:11" ht="81" customHeight="1">
      <c r="A79" s="31" t="s">
        <v>399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7003.5</v>
      </c>
      <c r="J79" s="14">
        <f>J80+J82</f>
        <v>7003.5</v>
      </c>
      <c r="K79" s="14">
        <f>K80+K82</f>
        <v>7003.5</v>
      </c>
    </row>
    <row r="80" spans="1:11" ht="25.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43.5</v>
      </c>
      <c r="J80" s="14">
        <f>J81</f>
        <v>43.5</v>
      </c>
      <c r="K80" s="14">
        <f>K81</f>
        <v>43.5</v>
      </c>
    </row>
    <row r="81" spans="1:13" ht="38.25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43.5</v>
      </c>
      <c r="J81" s="14">
        <v>43.5</v>
      </c>
      <c r="K81" s="14">
        <v>43.5</v>
      </c>
      <c r="M81" s="88"/>
    </row>
    <row r="82" spans="1:11" ht="25.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6960</v>
      </c>
      <c r="J82" s="14">
        <f>J83</f>
        <v>6960</v>
      </c>
      <c r="K82" s="14">
        <f>K83</f>
        <v>6960</v>
      </c>
    </row>
    <row r="83" spans="1:13" ht="25.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6960</v>
      </c>
      <c r="J83" s="14">
        <v>6960</v>
      </c>
      <c r="K83" s="14">
        <v>6960</v>
      </c>
      <c r="M83" s="52"/>
    </row>
    <row r="84" spans="1:11" ht="90" customHeight="1">
      <c r="A84" s="31" t="s">
        <v>400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2776.8</v>
      </c>
      <c r="J84" s="14">
        <f t="shared" si="12"/>
        <v>2776.8</v>
      </c>
      <c r="K84" s="14">
        <f t="shared" si="12"/>
        <v>2776.8</v>
      </c>
    </row>
    <row r="85" spans="1:11" ht="25.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2776.8</v>
      </c>
      <c r="J85" s="14">
        <f t="shared" si="12"/>
        <v>2776.8</v>
      </c>
      <c r="K85" s="14">
        <f t="shared" si="12"/>
        <v>2776.8</v>
      </c>
    </row>
    <row r="86" spans="1:11" ht="25.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2776.8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120</v>
      </c>
      <c r="J87" s="14">
        <f t="shared" si="13"/>
        <v>120</v>
      </c>
      <c r="K87" s="14">
        <f t="shared" si="13"/>
        <v>120</v>
      </c>
    </row>
    <row r="88" spans="1:11" ht="25.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120</v>
      </c>
      <c r="J88" s="14">
        <f t="shared" si="13"/>
        <v>120</v>
      </c>
      <c r="K88" s="14">
        <f t="shared" si="13"/>
        <v>120</v>
      </c>
    </row>
    <row r="89" spans="1:11" ht="25.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120</v>
      </c>
      <c r="J89" s="14">
        <v>120</v>
      </c>
      <c r="K89" s="14">
        <v>120</v>
      </c>
    </row>
    <row r="90" spans="1:11" ht="114.75" customHeight="1">
      <c r="A90" s="17" t="s">
        <v>401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5.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5.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3.75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1108.7</v>
      </c>
      <c r="J93" s="14">
        <f>J94+J96</f>
        <v>1181.5</v>
      </c>
      <c r="K93" s="14">
        <f>K94+K96</f>
        <v>1230.6</v>
      </c>
    </row>
    <row r="94" spans="1:11" ht="25.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19.7</v>
      </c>
      <c r="J94" s="14">
        <f>J95</f>
        <v>20.9</v>
      </c>
      <c r="K94" s="14">
        <f>K95</f>
        <v>21.6</v>
      </c>
    </row>
    <row r="95" spans="1:11" ht="38.25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19.7</v>
      </c>
      <c r="J95" s="14">
        <v>20.9</v>
      </c>
      <c r="K95" s="14">
        <v>21.6</v>
      </c>
    </row>
    <row r="96" spans="1:11" ht="25.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1089</v>
      </c>
      <c r="J96" s="14">
        <f>J97</f>
        <v>1160.6</v>
      </c>
      <c r="K96" s="14">
        <f>K97</f>
        <v>1209</v>
      </c>
    </row>
    <row r="97" spans="1:11" ht="25.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1089</v>
      </c>
      <c r="J97" s="14">
        <v>1160.6</v>
      </c>
      <c r="K97" s="14">
        <v>1209</v>
      </c>
    </row>
    <row r="98" spans="1:11" ht="51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54873.799999999996</v>
      </c>
      <c r="J98" s="14">
        <f>J99+J101</f>
        <v>69503.59999999999</v>
      </c>
      <c r="K98" s="14">
        <f>K99+K101</f>
        <v>73942.2</v>
      </c>
    </row>
    <row r="99" spans="1:11" ht="25.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8.25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5.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54268.1</v>
      </c>
      <c r="J101" s="14">
        <f>J102</f>
        <v>68747.4</v>
      </c>
      <c r="K101" s="14">
        <f>K102</f>
        <v>73137.7</v>
      </c>
    </row>
    <row r="102" spans="1:11" ht="25.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54268.1</v>
      </c>
      <c r="J102" s="14">
        <v>68747.4</v>
      </c>
      <c r="K102" s="14">
        <v>73137.7</v>
      </c>
    </row>
    <row r="103" spans="1:11" ht="76.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5.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16</v>
      </c>
      <c r="J104" s="14">
        <f>J105</f>
        <v>17</v>
      </c>
      <c r="K104" s="14">
        <f>K105</f>
        <v>17</v>
      </c>
    </row>
    <row r="105" spans="1:11" ht="38.25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16</v>
      </c>
      <c r="J105" s="14">
        <v>17</v>
      </c>
      <c r="K105" s="14">
        <v>17</v>
      </c>
    </row>
    <row r="106" spans="1:11" ht="25.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2163.1</v>
      </c>
      <c r="J106" s="14">
        <f>J107</f>
        <v>2198.8</v>
      </c>
      <c r="K106" s="14">
        <f>K107</f>
        <v>2197</v>
      </c>
    </row>
    <row r="107" spans="1:11" ht="25.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2163.1</v>
      </c>
      <c r="J107" s="14">
        <v>2198.8</v>
      </c>
      <c r="K107" s="14">
        <v>2197</v>
      </c>
    </row>
    <row r="108" spans="1:11" ht="115.5" customHeight="1">
      <c r="A108" s="10" t="s">
        <v>402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277.2</v>
      </c>
      <c r="J108" s="14">
        <f>J109+J111</f>
        <v>277.1</v>
      </c>
      <c r="K108" s="14">
        <f>K109+K111</f>
        <v>284.2</v>
      </c>
    </row>
    <row r="109" spans="1:11" ht="25.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7.2</v>
      </c>
      <c r="J109" s="14">
        <f>J110</f>
        <v>7.1</v>
      </c>
      <c r="K109" s="14">
        <f>K110</f>
        <v>14.2</v>
      </c>
    </row>
    <row r="110" spans="1:11" ht="38.25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7.2</v>
      </c>
      <c r="J110" s="14">
        <v>7.1</v>
      </c>
      <c r="K110" s="14">
        <v>14.2</v>
      </c>
    </row>
    <row r="111" spans="1:11" ht="25.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270</v>
      </c>
      <c r="J111" s="14">
        <f>J112</f>
        <v>270</v>
      </c>
      <c r="K111" s="14">
        <f>K112</f>
        <v>270</v>
      </c>
    </row>
    <row r="112" spans="1:11" ht="25.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270</v>
      </c>
      <c r="J112" s="14">
        <v>270</v>
      </c>
      <c r="K112" s="14">
        <v>270</v>
      </c>
    </row>
    <row r="113" spans="1:11" ht="51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5.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5.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403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82902.7</v>
      </c>
      <c r="J116" s="14">
        <f>J117+J119</f>
        <v>102789.5</v>
      </c>
      <c r="K116" s="14">
        <f>K117+K119</f>
        <v>104954</v>
      </c>
    </row>
    <row r="117" spans="1:11" ht="25.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650</v>
      </c>
      <c r="J117" s="14">
        <f>J118</f>
        <v>650</v>
      </c>
      <c r="K117" s="14">
        <f>K118</f>
        <v>650</v>
      </c>
    </row>
    <row r="118" spans="1:11" ht="38.25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650</v>
      </c>
      <c r="J118" s="14">
        <v>650</v>
      </c>
      <c r="K118" s="14">
        <v>650</v>
      </c>
    </row>
    <row r="119" spans="1:11" ht="25.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82252.7</v>
      </c>
      <c r="J119" s="14">
        <f>J120</f>
        <v>102139.5</v>
      </c>
      <c r="K119" s="59">
        <f>K120</f>
        <v>104304</v>
      </c>
    </row>
    <row r="120" spans="1:11" ht="25.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82252.7</v>
      </c>
      <c r="J120" s="14">
        <v>102139.5</v>
      </c>
      <c r="K120" s="59">
        <v>104304</v>
      </c>
    </row>
    <row r="121" spans="1:11" ht="100.5" customHeight="1">
      <c r="A121" s="31" t="s">
        <v>404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5.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8.25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5.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5.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405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96.1</v>
      </c>
      <c r="J126" s="14">
        <f t="shared" si="16"/>
        <v>96.1</v>
      </c>
      <c r="K126" s="14">
        <f t="shared" si="16"/>
        <v>96.1</v>
      </c>
    </row>
    <row r="127" spans="1:11" ht="25.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96.1</v>
      </c>
      <c r="J127" s="14">
        <f t="shared" si="16"/>
        <v>96.1</v>
      </c>
      <c r="K127" s="14">
        <f t="shared" si="16"/>
        <v>96.1</v>
      </c>
    </row>
    <row r="128" spans="1:11" ht="25.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96.1</v>
      </c>
      <c r="J128" s="14">
        <v>96.1</v>
      </c>
      <c r="K128" s="14">
        <v>96.1</v>
      </c>
    </row>
    <row r="129" spans="1:11" ht="63.75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839</v>
      </c>
      <c r="J129" s="8">
        <f>+J130</f>
        <v>802.3</v>
      </c>
      <c r="K129" s="8">
        <f>+K130</f>
        <v>804.1</v>
      </c>
    </row>
    <row r="130" spans="1:11" ht="25.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839</v>
      </c>
      <c r="J130" s="8">
        <f>J131</f>
        <v>802.3</v>
      </c>
      <c r="K130" s="8">
        <f>K131</f>
        <v>804.1</v>
      </c>
    </row>
    <row r="131" spans="1:11" ht="25.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839</v>
      </c>
      <c r="J131" s="8">
        <v>802.3</v>
      </c>
      <c r="K131" s="8">
        <v>804.1</v>
      </c>
    </row>
    <row r="132" spans="1:11" ht="38.25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2745.5</v>
      </c>
      <c r="J132" s="59">
        <f>+J133+J136</f>
        <v>2745.5</v>
      </c>
      <c r="K132" s="59">
        <f>+K133+K136</f>
        <v>677.4</v>
      </c>
    </row>
    <row r="133" spans="1:11" ht="25.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5.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5.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38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677.4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677.4</v>
      </c>
      <c r="J137" s="14">
        <f t="shared" si="18"/>
        <v>677.4</v>
      </c>
      <c r="K137" s="14">
        <f t="shared" si="18"/>
        <v>677.4</v>
      </c>
    </row>
    <row r="138" spans="1:11" ht="51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677.4</v>
      </c>
      <c r="J138" s="14">
        <v>677.4</v>
      </c>
      <c r="K138" s="14">
        <v>677.4</v>
      </c>
    </row>
    <row r="139" spans="1:11" ht="63.75">
      <c r="A139" s="100" t="s">
        <v>448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34462.5</v>
      </c>
      <c r="J139" s="14">
        <f>J140+J143</f>
        <v>35512.8</v>
      </c>
      <c r="K139" s="14">
        <f>K140+K143</f>
        <v>34918.1</v>
      </c>
    </row>
    <row r="140" spans="1:11" ht="63.75">
      <c r="A140" s="100" t="s">
        <v>448</v>
      </c>
      <c r="B140" s="38" t="s">
        <v>240</v>
      </c>
      <c r="C140" s="7" t="s">
        <v>249</v>
      </c>
      <c r="D140" s="7" t="s">
        <v>255</v>
      </c>
      <c r="E140" s="7" t="s">
        <v>451</v>
      </c>
      <c r="F140" s="40"/>
      <c r="G140" s="22"/>
      <c r="H140" s="22"/>
      <c r="I140" s="14">
        <f aca="true" t="shared" si="19" ref="I140:K141">I141</f>
        <v>509.3</v>
      </c>
      <c r="J140" s="14">
        <f t="shared" si="19"/>
        <v>524.8</v>
      </c>
      <c r="K140" s="14">
        <f t="shared" si="19"/>
        <v>516</v>
      </c>
    </row>
    <row r="141" spans="1:11" ht="114.75">
      <c r="A141" s="100" t="s">
        <v>449</v>
      </c>
      <c r="B141" s="38" t="s">
        <v>240</v>
      </c>
      <c r="C141" s="7" t="s">
        <v>249</v>
      </c>
      <c r="D141" s="7" t="s">
        <v>255</v>
      </c>
      <c r="E141" s="7" t="s">
        <v>451</v>
      </c>
      <c r="F141" s="40" t="s">
        <v>48</v>
      </c>
      <c r="G141" s="22"/>
      <c r="H141" s="22"/>
      <c r="I141" s="14">
        <f t="shared" si="19"/>
        <v>509.3</v>
      </c>
      <c r="J141" s="14">
        <f t="shared" si="19"/>
        <v>524.8</v>
      </c>
      <c r="K141" s="14">
        <f t="shared" si="19"/>
        <v>516</v>
      </c>
    </row>
    <row r="142" spans="1:11" ht="25.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451</v>
      </c>
      <c r="F142" s="40" t="s">
        <v>452</v>
      </c>
      <c r="G142" s="22" t="s">
        <v>268</v>
      </c>
      <c r="H142" s="22" t="s">
        <v>258</v>
      </c>
      <c r="I142" s="14">
        <v>509.3</v>
      </c>
      <c r="J142" s="14">
        <v>524.8</v>
      </c>
      <c r="K142" s="14">
        <v>516</v>
      </c>
    </row>
    <row r="143" spans="1:11" ht="38.25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453</v>
      </c>
      <c r="F143" s="40"/>
      <c r="G143" s="22"/>
      <c r="H143" s="22"/>
      <c r="I143" s="14">
        <f aca="true" t="shared" si="20" ref="I143:K144">I144</f>
        <v>33953.2</v>
      </c>
      <c r="J143" s="14">
        <f t="shared" si="20"/>
        <v>34988</v>
      </c>
      <c r="K143" s="14">
        <f t="shared" si="20"/>
        <v>34402.1</v>
      </c>
    </row>
    <row r="144" spans="1:11" ht="102">
      <c r="A144" s="100" t="s">
        <v>450</v>
      </c>
      <c r="B144" s="38" t="s">
        <v>240</v>
      </c>
      <c r="C144" s="7" t="s">
        <v>249</v>
      </c>
      <c r="D144" s="7" t="s">
        <v>255</v>
      </c>
      <c r="E144" s="7" t="s">
        <v>453</v>
      </c>
      <c r="F144" s="40" t="s">
        <v>46</v>
      </c>
      <c r="G144" s="22"/>
      <c r="H144" s="22"/>
      <c r="I144" s="14">
        <f t="shared" si="20"/>
        <v>33953.2</v>
      </c>
      <c r="J144" s="14">
        <f t="shared" si="20"/>
        <v>34988</v>
      </c>
      <c r="K144" s="14">
        <f t="shared" si="20"/>
        <v>34402.1</v>
      </c>
    </row>
    <row r="145" spans="1:11" ht="25.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453</v>
      </c>
      <c r="F145" s="40" t="s">
        <v>79</v>
      </c>
      <c r="G145" s="22" t="s">
        <v>268</v>
      </c>
      <c r="H145" s="22" t="s">
        <v>258</v>
      </c>
      <c r="I145" s="14">
        <v>33953.2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1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407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5.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407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5.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407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5.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38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1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3.75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12263.9</v>
      </c>
      <c r="J153" s="59">
        <f>J154</f>
        <v>12898</v>
      </c>
      <c r="K153" s="14">
        <f>K154</f>
        <v>13413.8</v>
      </c>
    </row>
    <row r="154" spans="1:11" ht="25.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12263.9</v>
      </c>
      <c r="J154" s="59">
        <v>12898</v>
      </c>
      <c r="K154" s="14">
        <v>13413.8</v>
      </c>
    </row>
    <row r="155" spans="1:11" ht="25.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784.6</v>
      </c>
      <c r="J155" s="59">
        <f>J156</f>
        <v>833.2</v>
      </c>
      <c r="K155" s="14">
        <f>K156</f>
        <v>890.7</v>
      </c>
    </row>
    <row r="156" spans="1:11" ht="38.25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784.6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1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3.75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5.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5.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8.25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1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5.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5.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1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2883.7000000000003</v>
      </c>
      <c r="J167" s="30">
        <f>J168+J179</f>
        <v>3659.5</v>
      </c>
      <c r="K167" s="30">
        <f>K168+K179</f>
        <v>3363.6</v>
      </c>
    </row>
    <row r="168" spans="1:11" ht="38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63.7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3.75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5.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5.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8.25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2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5.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5.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8.25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5.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2587.8</v>
      </c>
      <c r="J179" s="83">
        <f t="shared" si="24"/>
        <v>3363.6</v>
      </c>
      <c r="K179" s="83">
        <f t="shared" si="24"/>
        <v>3363.6</v>
      </c>
    </row>
    <row r="180" spans="1:11" ht="25.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2587.8</v>
      </c>
      <c r="J180" s="28">
        <f>J181+J184</f>
        <v>3363.6</v>
      </c>
      <c r="K180" s="28">
        <f>K181+K184</f>
        <v>3363.6</v>
      </c>
    </row>
    <row r="181" spans="1:11" ht="38.25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2487.3</v>
      </c>
      <c r="J181" s="28">
        <f t="shared" si="24"/>
        <v>3287.6</v>
      </c>
      <c r="K181" s="28">
        <f t="shared" si="24"/>
        <v>3287.6</v>
      </c>
    </row>
    <row r="182" spans="1:11" ht="25.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2487.3</v>
      </c>
      <c r="J182" s="28">
        <f t="shared" si="24"/>
        <v>3287.6</v>
      </c>
      <c r="K182" s="28">
        <f t="shared" si="24"/>
        <v>3287.6</v>
      </c>
    </row>
    <row r="183" spans="1:11" ht="38.25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2487.3</v>
      </c>
      <c r="J183" s="28">
        <v>3287.6</v>
      </c>
      <c r="K183" s="28">
        <v>3287.6</v>
      </c>
    </row>
    <row r="184" spans="1:11" ht="38.25">
      <c r="A184" s="87" t="s">
        <v>410</v>
      </c>
      <c r="B184" s="38" t="s">
        <v>250</v>
      </c>
      <c r="C184" s="7" t="s">
        <v>238</v>
      </c>
      <c r="D184" s="7" t="s">
        <v>250</v>
      </c>
      <c r="E184" s="7" t="s">
        <v>411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5.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411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8.25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411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3.75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18012.199999999997</v>
      </c>
      <c r="J187" s="30">
        <f>J188+J195</f>
        <v>11791.199999999999</v>
      </c>
      <c r="K187" s="30">
        <f>K188+K195</f>
        <v>11135.4</v>
      </c>
    </row>
    <row r="188" spans="1:11" ht="25.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524.1</v>
      </c>
      <c r="J188" s="25">
        <f t="shared" si="26"/>
        <v>524.4</v>
      </c>
      <c r="K188" s="25">
        <f t="shared" si="26"/>
        <v>0</v>
      </c>
    </row>
    <row r="189" spans="1:11" ht="76.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524.1</v>
      </c>
      <c r="J189" s="14">
        <f t="shared" si="26"/>
        <v>524.4</v>
      </c>
      <c r="K189" s="14">
        <f t="shared" si="26"/>
        <v>0</v>
      </c>
    </row>
    <row r="190" spans="1:11" ht="25.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524.1</v>
      </c>
      <c r="J190" s="14">
        <f t="shared" si="26"/>
        <v>524.4</v>
      </c>
      <c r="K190" s="14">
        <f t="shared" si="26"/>
        <v>0</v>
      </c>
    </row>
    <row r="191" spans="1:11" ht="38.25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524.1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440.1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8.25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17488.1</v>
      </c>
      <c r="J195" s="25">
        <f>J196</f>
        <v>11266.8</v>
      </c>
      <c r="K195" s="25">
        <f>K196</f>
        <v>11135.4</v>
      </c>
    </row>
    <row r="196" spans="1:11" ht="63.75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I197+I200+I214+I211+I203+I208</f>
        <v>17488.1</v>
      </c>
      <c r="J196" s="59">
        <f>J197+J200+J214+J211+J203+J208</f>
        <v>11266.8</v>
      </c>
      <c r="K196" s="59">
        <f>K197+K200+K214+K211+K203+K208</f>
        <v>11135.4</v>
      </c>
    </row>
    <row r="197" spans="1:11" ht="51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14867</v>
      </c>
      <c r="J197" s="14">
        <f t="shared" si="27"/>
        <v>9995.3</v>
      </c>
      <c r="K197" s="14">
        <f t="shared" si="27"/>
        <v>9863.9</v>
      </c>
    </row>
    <row r="198" spans="1:11" ht="38.25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14867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14867</v>
      </c>
      <c r="J199" s="14">
        <v>9995.3</v>
      </c>
      <c r="K199" s="14">
        <v>9863.9</v>
      </c>
    </row>
    <row r="200" spans="1:11" ht="89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8.25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8.25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5.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8.25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8.25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63.75">
      <c r="A208" s="10" t="s">
        <v>478</v>
      </c>
      <c r="B208" s="38" t="s">
        <v>252</v>
      </c>
      <c r="C208" s="7" t="s">
        <v>238</v>
      </c>
      <c r="D208" s="7" t="s">
        <v>234</v>
      </c>
      <c r="E208" s="7" t="s">
        <v>479</v>
      </c>
      <c r="F208" s="40"/>
      <c r="G208" s="22"/>
      <c r="H208" s="22"/>
      <c r="I208" s="14">
        <f aca="true" t="shared" si="29" ref="I208:K209">I209</f>
        <v>1495.2</v>
      </c>
      <c r="J208" s="14">
        <f t="shared" si="29"/>
        <v>0</v>
      </c>
      <c r="K208" s="14">
        <f t="shared" si="29"/>
        <v>0</v>
      </c>
    </row>
    <row r="209" spans="1:11" ht="38.25">
      <c r="A209" s="10" t="s">
        <v>23</v>
      </c>
      <c r="B209" s="38" t="s">
        <v>252</v>
      </c>
      <c r="C209" s="7" t="s">
        <v>238</v>
      </c>
      <c r="D209" s="7" t="s">
        <v>234</v>
      </c>
      <c r="E209" s="7" t="s">
        <v>479</v>
      </c>
      <c r="F209" s="40" t="s">
        <v>53</v>
      </c>
      <c r="G209" s="22"/>
      <c r="H209" s="22"/>
      <c r="I209" s="14">
        <f t="shared" si="29"/>
        <v>1495.2</v>
      </c>
      <c r="J209" s="14">
        <f t="shared" si="29"/>
        <v>0</v>
      </c>
      <c r="K209" s="14">
        <f t="shared" si="29"/>
        <v>0</v>
      </c>
    </row>
    <row r="210" spans="1:11" ht="12.75">
      <c r="A210" s="10" t="s">
        <v>28</v>
      </c>
      <c r="B210" s="38" t="s">
        <v>252</v>
      </c>
      <c r="C210" s="7" t="s">
        <v>238</v>
      </c>
      <c r="D210" s="7" t="s">
        <v>234</v>
      </c>
      <c r="E210" s="7" t="s">
        <v>479</v>
      </c>
      <c r="F210" s="40" t="s">
        <v>54</v>
      </c>
      <c r="G210" s="22" t="s">
        <v>250</v>
      </c>
      <c r="H210" s="22" t="s">
        <v>268</v>
      </c>
      <c r="I210" s="14">
        <v>1495.2</v>
      </c>
      <c r="J210" s="14"/>
      <c r="K210" s="14"/>
    </row>
    <row r="211" spans="1:11" ht="51">
      <c r="A211" s="10" t="s">
        <v>298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/>
      <c r="G211" s="22"/>
      <c r="H211" s="22"/>
      <c r="I211" s="14">
        <f aca="true" t="shared" si="30" ref="I211:K212">I212</f>
        <v>45.7</v>
      </c>
      <c r="J211" s="14">
        <f t="shared" si="30"/>
        <v>15.6</v>
      </c>
      <c r="K211" s="14">
        <f t="shared" si="30"/>
        <v>15.6</v>
      </c>
    </row>
    <row r="212" spans="1:11" ht="38.25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333</v>
      </c>
      <c r="F212" s="40" t="s">
        <v>53</v>
      </c>
      <c r="G212" s="22"/>
      <c r="H212" s="22"/>
      <c r="I212" s="14">
        <f t="shared" si="30"/>
        <v>45.7</v>
      </c>
      <c r="J212" s="14">
        <f t="shared" si="30"/>
        <v>15.6</v>
      </c>
      <c r="K212" s="14">
        <f t="shared" si="30"/>
        <v>15.6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333</v>
      </c>
      <c r="F213" s="40" t="s">
        <v>54</v>
      </c>
      <c r="G213" s="22" t="s">
        <v>250</v>
      </c>
      <c r="H213" s="22" t="s">
        <v>268</v>
      </c>
      <c r="I213" s="14">
        <v>45.7</v>
      </c>
      <c r="J213" s="14">
        <v>15.6</v>
      </c>
      <c r="K213" s="14">
        <v>15.6</v>
      </c>
    </row>
    <row r="214" spans="1:11" ht="38.25">
      <c r="A214" s="10" t="s">
        <v>296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/>
      <c r="G214" s="22"/>
      <c r="H214" s="22"/>
      <c r="I214" s="59">
        <f aca="true" t="shared" si="31" ref="I214:K215">I215</f>
        <v>183.1</v>
      </c>
      <c r="J214" s="59">
        <f t="shared" si="31"/>
        <v>183.1</v>
      </c>
      <c r="K214" s="59">
        <f t="shared" si="31"/>
        <v>183.1</v>
      </c>
    </row>
    <row r="215" spans="1:11" ht="38.25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297</v>
      </c>
      <c r="F215" s="40" t="s">
        <v>53</v>
      </c>
      <c r="G215" s="22"/>
      <c r="H215" s="22"/>
      <c r="I215" s="59">
        <f t="shared" si="31"/>
        <v>183.1</v>
      </c>
      <c r="J215" s="59">
        <f t="shared" si="31"/>
        <v>183.1</v>
      </c>
      <c r="K215" s="59">
        <f t="shared" si="31"/>
        <v>183.1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297</v>
      </c>
      <c r="F216" s="40" t="s">
        <v>54</v>
      </c>
      <c r="G216" s="22" t="s">
        <v>250</v>
      </c>
      <c r="H216" s="22" t="s">
        <v>268</v>
      </c>
      <c r="I216" s="59">
        <v>183.1</v>
      </c>
      <c r="J216" s="59">
        <v>183.1</v>
      </c>
      <c r="K216" s="59">
        <v>183.1</v>
      </c>
    </row>
    <row r="217" spans="1:11" ht="39.75" customHeight="1">
      <c r="A217" s="35" t="s">
        <v>316</v>
      </c>
      <c r="B217" s="5" t="s">
        <v>255</v>
      </c>
      <c r="C217" s="5" t="s">
        <v>235</v>
      </c>
      <c r="D217" s="5" t="s">
        <v>39</v>
      </c>
      <c r="E217" s="5" t="s">
        <v>40</v>
      </c>
      <c r="F217" s="6"/>
      <c r="G217" s="20"/>
      <c r="H217" s="20"/>
      <c r="I217" s="30">
        <f>I218+I275+I287</f>
        <v>170296.8</v>
      </c>
      <c r="J217" s="30">
        <f>J218+J275+J287</f>
        <v>134510.2</v>
      </c>
      <c r="K217" s="30">
        <f>K218+K275+K287</f>
        <v>132576.4</v>
      </c>
    </row>
    <row r="218" spans="1:11" ht="25.5">
      <c r="A218" s="34" t="s">
        <v>256</v>
      </c>
      <c r="B218" s="24" t="s">
        <v>255</v>
      </c>
      <c r="C218" s="24" t="s">
        <v>237</v>
      </c>
      <c r="D218" s="24" t="s">
        <v>39</v>
      </c>
      <c r="E218" s="24" t="s">
        <v>40</v>
      </c>
      <c r="F218" s="25"/>
      <c r="G218" s="26"/>
      <c r="H218" s="26"/>
      <c r="I218" s="29">
        <f>I219+I223+I236+I246+I256</f>
        <v>157000</v>
      </c>
      <c r="J218" s="29">
        <f>J219+J223+J236+J246+J256</f>
        <v>125070.5</v>
      </c>
      <c r="K218" s="29">
        <f>K219+K223+K236+K246+K256</f>
        <v>123273.2</v>
      </c>
    </row>
    <row r="219" spans="1:11" ht="63.75">
      <c r="A219" s="31" t="s">
        <v>114</v>
      </c>
      <c r="B219" s="38" t="s">
        <v>255</v>
      </c>
      <c r="C219" s="7" t="s">
        <v>237</v>
      </c>
      <c r="D219" s="7" t="s">
        <v>234</v>
      </c>
      <c r="E219" s="7" t="s">
        <v>40</v>
      </c>
      <c r="F219" s="40"/>
      <c r="G219" s="21"/>
      <c r="H219" s="21"/>
      <c r="I219" s="28">
        <f aca="true" t="shared" si="32" ref="I219:K221">I220</f>
        <v>600</v>
      </c>
      <c r="J219" s="28">
        <f t="shared" si="32"/>
        <v>600</v>
      </c>
      <c r="K219" s="28">
        <f t="shared" si="32"/>
        <v>0</v>
      </c>
    </row>
    <row r="220" spans="1:11" ht="12.75">
      <c r="A220" s="10" t="s">
        <v>115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/>
      <c r="G220" s="21"/>
      <c r="H220" s="21"/>
      <c r="I220" s="28">
        <f>I221</f>
        <v>600</v>
      </c>
      <c r="J220" s="28">
        <f t="shared" si="32"/>
        <v>600</v>
      </c>
      <c r="K220" s="28">
        <f t="shared" si="32"/>
        <v>0</v>
      </c>
    </row>
    <row r="221" spans="1:11" ht="25.5">
      <c r="A221" s="10" t="s">
        <v>37</v>
      </c>
      <c r="B221" s="38" t="s">
        <v>255</v>
      </c>
      <c r="C221" s="7" t="s">
        <v>237</v>
      </c>
      <c r="D221" s="7" t="s">
        <v>234</v>
      </c>
      <c r="E221" s="7" t="s">
        <v>116</v>
      </c>
      <c r="F221" s="40" t="s">
        <v>48</v>
      </c>
      <c r="G221" s="21"/>
      <c r="H221" s="21"/>
      <c r="I221" s="28">
        <f t="shared" si="32"/>
        <v>600</v>
      </c>
      <c r="J221" s="28">
        <f t="shared" si="32"/>
        <v>600</v>
      </c>
      <c r="K221" s="28">
        <f t="shared" si="32"/>
        <v>0</v>
      </c>
    </row>
    <row r="222" spans="1:11" ht="38.25">
      <c r="A222" s="10" t="s">
        <v>20</v>
      </c>
      <c r="B222" s="38" t="s">
        <v>255</v>
      </c>
      <c r="C222" s="7" t="s">
        <v>237</v>
      </c>
      <c r="D222" s="7" t="s">
        <v>234</v>
      </c>
      <c r="E222" s="7" t="s">
        <v>116</v>
      </c>
      <c r="F222" s="40" t="s">
        <v>49</v>
      </c>
      <c r="G222" s="21" t="s">
        <v>263</v>
      </c>
      <c r="H222" s="21" t="s">
        <v>234</v>
      </c>
      <c r="I222" s="28">
        <v>600</v>
      </c>
      <c r="J222" s="28">
        <v>600</v>
      </c>
      <c r="K222" s="28"/>
    </row>
    <row r="223" spans="1:11" ht="25.5">
      <c r="A223" s="10" t="s">
        <v>117</v>
      </c>
      <c r="B223" s="38" t="s">
        <v>255</v>
      </c>
      <c r="C223" s="7" t="s">
        <v>237</v>
      </c>
      <c r="D223" s="7" t="s">
        <v>250</v>
      </c>
      <c r="E223" s="7" t="s">
        <v>40</v>
      </c>
      <c r="F223" s="40"/>
      <c r="G223" s="21"/>
      <c r="H223" s="21"/>
      <c r="I223" s="28">
        <f>I224+I230+I227+I233</f>
        <v>29894</v>
      </c>
      <c r="J223" s="28">
        <f>J224+J230+J227+J233</f>
        <v>23742.199999999997</v>
      </c>
      <c r="K223" s="28">
        <f>K224+K230+K227+K233</f>
        <v>23655.800000000003</v>
      </c>
    </row>
    <row r="224" spans="1:11" ht="25.5">
      <c r="A224" s="31" t="s">
        <v>118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/>
      <c r="G224" s="21"/>
      <c r="H224" s="21"/>
      <c r="I224" s="28">
        <f aca="true" t="shared" si="33" ref="I224:K225">I225</f>
        <v>3028.6</v>
      </c>
      <c r="J224" s="28">
        <f t="shared" si="33"/>
        <v>2957.2</v>
      </c>
      <c r="K224" s="28">
        <f t="shared" si="33"/>
        <v>2601.2</v>
      </c>
    </row>
    <row r="225" spans="1:11" ht="38.25">
      <c r="A225" s="10" t="s">
        <v>23</v>
      </c>
      <c r="B225" s="38" t="s">
        <v>255</v>
      </c>
      <c r="C225" s="7" t="s">
        <v>237</v>
      </c>
      <c r="D225" s="7" t="s">
        <v>250</v>
      </c>
      <c r="E225" s="7" t="s">
        <v>119</v>
      </c>
      <c r="F225" s="40" t="s">
        <v>53</v>
      </c>
      <c r="G225" s="21"/>
      <c r="H225" s="21"/>
      <c r="I225" s="28">
        <f t="shared" si="33"/>
        <v>3028.6</v>
      </c>
      <c r="J225" s="28">
        <f t="shared" si="33"/>
        <v>2957.2</v>
      </c>
      <c r="K225" s="28">
        <f t="shared" si="33"/>
        <v>2601.2</v>
      </c>
    </row>
    <row r="226" spans="1:11" ht="12.75">
      <c r="A226" s="10" t="s">
        <v>28</v>
      </c>
      <c r="B226" s="38" t="s">
        <v>255</v>
      </c>
      <c r="C226" s="7" t="s">
        <v>237</v>
      </c>
      <c r="D226" s="7" t="s">
        <v>250</v>
      </c>
      <c r="E226" s="7" t="s">
        <v>119</v>
      </c>
      <c r="F226" s="40" t="s">
        <v>54</v>
      </c>
      <c r="G226" s="21" t="s">
        <v>263</v>
      </c>
      <c r="H226" s="21" t="s">
        <v>234</v>
      </c>
      <c r="I226" s="28">
        <v>3028.6</v>
      </c>
      <c r="J226" s="28">
        <v>2957.2</v>
      </c>
      <c r="K226" s="28">
        <v>2601.2</v>
      </c>
    </row>
    <row r="227" spans="1:11" ht="76.5">
      <c r="A227" s="10" t="s">
        <v>352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/>
      <c r="G227" s="21"/>
      <c r="H227" s="21"/>
      <c r="I227" s="28">
        <f aca="true" t="shared" si="34" ref="I227:K228">I228</f>
        <v>20079.6</v>
      </c>
      <c r="J227" s="28">
        <f t="shared" si="34"/>
        <v>13132.1</v>
      </c>
      <c r="K227" s="28">
        <f t="shared" si="34"/>
        <v>13132.1</v>
      </c>
    </row>
    <row r="228" spans="1:11" ht="38.25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335</v>
      </c>
      <c r="F228" s="40" t="s">
        <v>53</v>
      </c>
      <c r="G228" s="21"/>
      <c r="H228" s="21"/>
      <c r="I228" s="28">
        <f t="shared" si="34"/>
        <v>20079.6</v>
      </c>
      <c r="J228" s="28">
        <f t="shared" si="34"/>
        <v>13132.1</v>
      </c>
      <c r="K228" s="28">
        <f t="shared" si="34"/>
        <v>13132.1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335</v>
      </c>
      <c r="F229" s="40" t="s">
        <v>54</v>
      </c>
      <c r="G229" s="21" t="s">
        <v>263</v>
      </c>
      <c r="H229" s="21" t="s">
        <v>234</v>
      </c>
      <c r="I229" s="28">
        <v>20079.6</v>
      </c>
      <c r="J229" s="28">
        <v>13132.1</v>
      </c>
      <c r="K229" s="28">
        <v>13132.1</v>
      </c>
    </row>
    <row r="230" spans="1:11" ht="76.5">
      <c r="A230" s="10" t="s">
        <v>353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/>
      <c r="G230" s="21"/>
      <c r="H230" s="21"/>
      <c r="I230" s="28">
        <f aca="true" t="shared" si="35" ref="I230:K231">I231</f>
        <v>6398.3</v>
      </c>
      <c r="J230" s="28">
        <f t="shared" si="35"/>
        <v>7265.4</v>
      </c>
      <c r="K230" s="28">
        <f t="shared" si="35"/>
        <v>7534.5</v>
      </c>
    </row>
    <row r="231" spans="1:11" ht="38.25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330</v>
      </c>
      <c r="F231" s="40" t="s">
        <v>53</v>
      </c>
      <c r="G231" s="21"/>
      <c r="H231" s="21"/>
      <c r="I231" s="28">
        <f t="shared" si="35"/>
        <v>6398.3</v>
      </c>
      <c r="J231" s="28">
        <f t="shared" si="35"/>
        <v>7265.4</v>
      </c>
      <c r="K231" s="28">
        <f t="shared" si="35"/>
        <v>7534.5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330</v>
      </c>
      <c r="F232" s="40" t="s">
        <v>54</v>
      </c>
      <c r="G232" s="21" t="s">
        <v>263</v>
      </c>
      <c r="H232" s="21" t="s">
        <v>234</v>
      </c>
      <c r="I232" s="28">
        <v>6398.3</v>
      </c>
      <c r="J232" s="28">
        <v>7265.4</v>
      </c>
      <c r="K232" s="28">
        <v>7534.5</v>
      </c>
    </row>
    <row r="233" spans="1:11" ht="38.25">
      <c r="A233" s="10" t="s">
        <v>456</v>
      </c>
      <c r="B233" s="38" t="s">
        <v>255</v>
      </c>
      <c r="C233" s="7" t="s">
        <v>237</v>
      </c>
      <c r="D233" s="7" t="s">
        <v>250</v>
      </c>
      <c r="E233" s="7" t="s">
        <v>457</v>
      </c>
      <c r="F233" s="40"/>
      <c r="G233" s="21"/>
      <c r="H233" s="21"/>
      <c r="I233" s="28">
        <f aca="true" t="shared" si="36" ref="I233:K234">I234</f>
        <v>387.5</v>
      </c>
      <c r="J233" s="28">
        <f t="shared" si="36"/>
        <v>387.5</v>
      </c>
      <c r="K233" s="28">
        <f t="shared" si="36"/>
        <v>388</v>
      </c>
    </row>
    <row r="234" spans="1:11" ht="38.25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457</v>
      </c>
      <c r="F234" s="40" t="s">
        <v>53</v>
      </c>
      <c r="G234" s="21"/>
      <c r="H234" s="21"/>
      <c r="I234" s="28">
        <f t="shared" si="36"/>
        <v>387.5</v>
      </c>
      <c r="J234" s="28">
        <f t="shared" si="36"/>
        <v>387.5</v>
      </c>
      <c r="K234" s="28">
        <f t="shared" si="36"/>
        <v>388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457</v>
      </c>
      <c r="F235" s="40" t="s">
        <v>54</v>
      </c>
      <c r="G235" s="21" t="s">
        <v>263</v>
      </c>
      <c r="H235" s="21" t="s">
        <v>234</v>
      </c>
      <c r="I235" s="28">
        <v>387.5</v>
      </c>
      <c r="J235" s="28">
        <v>387.5</v>
      </c>
      <c r="K235" s="28">
        <v>388</v>
      </c>
    </row>
    <row r="236" spans="1:11" ht="25.5">
      <c r="A236" s="10" t="s">
        <v>120</v>
      </c>
      <c r="B236" s="38" t="s">
        <v>255</v>
      </c>
      <c r="C236" s="7" t="s">
        <v>237</v>
      </c>
      <c r="D236" s="7" t="s">
        <v>252</v>
      </c>
      <c r="E236" s="7" t="s">
        <v>40</v>
      </c>
      <c r="F236" s="40"/>
      <c r="G236" s="21"/>
      <c r="H236" s="21"/>
      <c r="I236" s="28">
        <f>I237+I243+I240</f>
        <v>9705.7</v>
      </c>
      <c r="J236" s="28">
        <f>J237+J243+J240</f>
        <v>8035.4</v>
      </c>
      <c r="K236" s="28">
        <f>K237+K243+K240</f>
        <v>7817</v>
      </c>
    </row>
    <row r="237" spans="1:11" ht="38.25">
      <c r="A237" s="10" t="s">
        <v>121</v>
      </c>
      <c r="B237" s="38" t="s">
        <v>255</v>
      </c>
      <c r="C237" s="7" t="s">
        <v>237</v>
      </c>
      <c r="D237" s="7" t="s">
        <v>252</v>
      </c>
      <c r="E237" s="7" t="s">
        <v>122</v>
      </c>
      <c r="F237" s="40"/>
      <c r="G237" s="21"/>
      <c r="H237" s="21"/>
      <c r="I237" s="28">
        <f aca="true" t="shared" si="37" ref="I237:K238">I238</f>
        <v>1918.1</v>
      </c>
      <c r="J237" s="28">
        <f t="shared" si="37"/>
        <v>2036.1</v>
      </c>
      <c r="K237" s="28">
        <f t="shared" si="37"/>
        <v>1738.6</v>
      </c>
    </row>
    <row r="238" spans="1:11" ht="38.25">
      <c r="A238" s="10" t="s">
        <v>23</v>
      </c>
      <c r="B238" s="38" t="s">
        <v>255</v>
      </c>
      <c r="C238" s="7" t="s">
        <v>237</v>
      </c>
      <c r="D238" s="7" t="s">
        <v>252</v>
      </c>
      <c r="E238" s="7" t="s">
        <v>122</v>
      </c>
      <c r="F238" s="40" t="s">
        <v>53</v>
      </c>
      <c r="G238" s="21"/>
      <c r="H238" s="21"/>
      <c r="I238" s="28">
        <f t="shared" si="37"/>
        <v>1918.1</v>
      </c>
      <c r="J238" s="28">
        <f t="shared" si="37"/>
        <v>2036.1</v>
      </c>
      <c r="K238" s="28">
        <f t="shared" si="37"/>
        <v>1738.6</v>
      </c>
    </row>
    <row r="239" spans="1:11" ht="12.75">
      <c r="A239" s="10" t="s">
        <v>28</v>
      </c>
      <c r="B239" s="41" t="s">
        <v>255</v>
      </c>
      <c r="C239" s="13" t="s">
        <v>237</v>
      </c>
      <c r="D239" s="13" t="s">
        <v>252</v>
      </c>
      <c r="E239" s="13" t="s">
        <v>122</v>
      </c>
      <c r="F239" s="40" t="s">
        <v>54</v>
      </c>
      <c r="G239" s="21" t="s">
        <v>263</v>
      </c>
      <c r="H239" s="21" t="s">
        <v>234</v>
      </c>
      <c r="I239" s="28">
        <v>1918.1</v>
      </c>
      <c r="J239" s="28">
        <v>2036.1</v>
      </c>
      <c r="K239" s="28">
        <v>1738.6</v>
      </c>
    </row>
    <row r="240" spans="1:11" ht="76.5">
      <c r="A240" s="10" t="s">
        <v>352</v>
      </c>
      <c r="B240" s="38" t="s">
        <v>255</v>
      </c>
      <c r="C240" s="7" t="s">
        <v>237</v>
      </c>
      <c r="D240" s="7" t="s">
        <v>252</v>
      </c>
      <c r="E240" s="7" t="s">
        <v>335</v>
      </c>
      <c r="F240" s="40"/>
      <c r="G240" s="21"/>
      <c r="H240" s="21"/>
      <c r="I240" s="28">
        <f aca="true" t="shared" si="38" ref="I240:K241">I241</f>
        <v>5905.7</v>
      </c>
      <c r="J240" s="28">
        <f t="shared" si="38"/>
        <v>3862.4</v>
      </c>
      <c r="K240" s="28">
        <f t="shared" si="38"/>
        <v>3862.4</v>
      </c>
    </row>
    <row r="241" spans="1:11" ht="38.25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335</v>
      </c>
      <c r="F241" s="40" t="s">
        <v>53</v>
      </c>
      <c r="G241" s="21"/>
      <c r="H241" s="21"/>
      <c r="I241" s="28">
        <f t="shared" si="38"/>
        <v>5905.7</v>
      </c>
      <c r="J241" s="28">
        <f t="shared" si="38"/>
        <v>3862.4</v>
      </c>
      <c r="K241" s="28">
        <f t="shared" si="38"/>
        <v>3862.4</v>
      </c>
    </row>
    <row r="242" spans="1:11" ht="12.75">
      <c r="A242" s="10" t="s">
        <v>28</v>
      </c>
      <c r="B242" s="38" t="s">
        <v>255</v>
      </c>
      <c r="C242" s="7" t="s">
        <v>237</v>
      </c>
      <c r="D242" s="7" t="s">
        <v>252</v>
      </c>
      <c r="E242" s="7" t="s">
        <v>335</v>
      </c>
      <c r="F242" s="40" t="s">
        <v>54</v>
      </c>
      <c r="G242" s="21" t="s">
        <v>263</v>
      </c>
      <c r="H242" s="21" t="s">
        <v>234</v>
      </c>
      <c r="I242" s="28">
        <v>5905.7</v>
      </c>
      <c r="J242" s="28">
        <v>3862.4</v>
      </c>
      <c r="K242" s="28">
        <v>3862.4</v>
      </c>
    </row>
    <row r="243" spans="1:11" ht="76.5">
      <c r="A243" s="10" t="s">
        <v>353</v>
      </c>
      <c r="B243" s="41" t="s">
        <v>255</v>
      </c>
      <c r="C243" s="13" t="s">
        <v>237</v>
      </c>
      <c r="D243" s="13" t="s">
        <v>252</v>
      </c>
      <c r="E243" s="13" t="s">
        <v>330</v>
      </c>
      <c r="F243" s="40"/>
      <c r="G243" s="21"/>
      <c r="H243" s="21"/>
      <c r="I243" s="28">
        <f aca="true" t="shared" si="39" ref="I243:K244">I244</f>
        <v>1881.9</v>
      </c>
      <c r="J243" s="28">
        <f t="shared" si="39"/>
        <v>2136.9</v>
      </c>
      <c r="K243" s="28">
        <f t="shared" si="39"/>
        <v>2216</v>
      </c>
    </row>
    <row r="244" spans="1:11" ht="38.25">
      <c r="A244" s="10" t="s">
        <v>23</v>
      </c>
      <c r="B244" s="41" t="s">
        <v>255</v>
      </c>
      <c r="C244" s="13" t="s">
        <v>237</v>
      </c>
      <c r="D244" s="13" t="s">
        <v>252</v>
      </c>
      <c r="E244" s="13" t="s">
        <v>330</v>
      </c>
      <c r="F244" s="40" t="s">
        <v>53</v>
      </c>
      <c r="G244" s="21"/>
      <c r="H244" s="21"/>
      <c r="I244" s="28">
        <f t="shared" si="39"/>
        <v>1881.9</v>
      </c>
      <c r="J244" s="28">
        <f t="shared" si="39"/>
        <v>2136.9</v>
      </c>
      <c r="K244" s="28">
        <f t="shared" si="39"/>
        <v>2216</v>
      </c>
    </row>
    <row r="245" spans="1:11" ht="12.75">
      <c r="A245" s="10" t="s">
        <v>28</v>
      </c>
      <c r="B245" s="41" t="s">
        <v>255</v>
      </c>
      <c r="C245" s="13" t="s">
        <v>237</v>
      </c>
      <c r="D245" s="13" t="s">
        <v>252</v>
      </c>
      <c r="E245" s="13" t="s">
        <v>330</v>
      </c>
      <c r="F245" s="40" t="s">
        <v>54</v>
      </c>
      <c r="G245" s="21" t="s">
        <v>263</v>
      </c>
      <c r="H245" s="21" t="s">
        <v>234</v>
      </c>
      <c r="I245" s="28">
        <v>1881.9</v>
      </c>
      <c r="J245" s="28">
        <v>2136.9</v>
      </c>
      <c r="K245" s="28">
        <v>2216</v>
      </c>
    </row>
    <row r="246" spans="1:11" ht="51">
      <c r="A246" s="10" t="s">
        <v>123</v>
      </c>
      <c r="B246" s="41" t="s">
        <v>255</v>
      </c>
      <c r="C246" s="13" t="s">
        <v>237</v>
      </c>
      <c r="D246" s="13" t="s">
        <v>255</v>
      </c>
      <c r="E246" s="13" t="s">
        <v>40</v>
      </c>
      <c r="F246" s="40"/>
      <c r="G246" s="21"/>
      <c r="H246" s="21"/>
      <c r="I246" s="28">
        <f>I247+I253+I250</f>
        <v>56651.5</v>
      </c>
      <c r="J246" s="28">
        <f>J247+J253+J250</f>
        <v>46889.3</v>
      </c>
      <c r="K246" s="28">
        <f>K247+K253+K250</f>
        <v>45876.2</v>
      </c>
    </row>
    <row r="247" spans="1:11" ht="38.25">
      <c r="A247" s="10" t="s">
        <v>124</v>
      </c>
      <c r="B247" s="41" t="s">
        <v>255</v>
      </c>
      <c r="C247" s="13" t="s">
        <v>237</v>
      </c>
      <c r="D247" s="13" t="s">
        <v>255</v>
      </c>
      <c r="E247" s="13" t="s">
        <v>125</v>
      </c>
      <c r="F247" s="40"/>
      <c r="G247" s="21"/>
      <c r="H247" s="21"/>
      <c r="I247" s="28">
        <f aca="true" t="shared" si="40" ref="I247:K248">I248</f>
        <v>6810.7</v>
      </c>
      <c r="J247" s="28">
        <f t="shared" si="40"/>
        <v>7952.2</v>
      </c>
      <c r="K247" s="28">
        <f t="shared" si="40"/>
        <v>6432.4</v>
      </c>
    </row>
    <row r="248" spans="1:11" ht="38.25">
      <c r="A248" s="10" t="s">
        <v>23</v>
      </c>
      <c r="B248" s="41" t="s">
        <v>255</v>
      </c>
      <c r="C248" s="13" t="s">
        <v>237</v>
      </c>
      <c r="D248" s="13" t="s">
        <v>255</v>
      </c>
      <c r="E248" s="13" t="s">
        <v>125</v>
      </c>
      <c r="F248" s="40" t="s">
        <v>53</v>
      </c>
      <c r="G248" s="21"/>
      <c r="H248" s="21"/>
      <c r="I248" s="28">
        <f t="shared" si="40"/>
        <v>6810.7</v>
      </c>
      <c r="J248" s="28">
        <f t="shared" si="40"/>
        <v>7952.2</v>
      </c>
      <c r="K248" s="28">
        <f t="shared" si="40"/>
        <v>6432.4</v>
      </c>
    </row>
    <row r="249" spans="1:11" ht="12.75">
      <c r="A249" s="10" t="s">
        <v>28</v>
      </c>
      <c r="B249" s="41" t="s">
        <v>255</v>
      </c>
      <c r="C249" s="13" t="s">
        <v>237</v>
      </c>
      <c r="D249" s="13" t="s">
        <v>255</v>
      </c>
      <c r="E249" s="13" t="s">
        <v>125</v>
      </c>
      <c r="F249" s="40" t="s">
        <v>54</v>
      </c>
      <c r="G249" s="21" t="s">
        <v>263</v>
      </c>
      <c r="H249" s="21" t="s">
        <v>234</v>
      </c>
      <c r="I249" s="28">
        <v>6810.7</v>
      </c>
      <c r="J249" s="28">
        <v>7952.2</v>
      </c>
      <c r="K249" s="28">
        <v>6432.4</v>
      </c>
    </row>
    <row r="250" spans="1:11" ht="76.5">
      <c r="A250" s="10" t="s">
        <v>352</v>
      </c>
      <c r="B250" s="38" t="s">
        <v>255</v>
      </c>
      <c r="C250" s="7" t="s">
        <v>237</v>
      </c>
      <c r="D250" s="7" t="s">
        <v>255</v>
      </c>
      <c r="E250" s="7" t="s">
        <v>335</v>
      </c>
      <c r="F250" s="40"/>
      <c r="G250" s="21"/>
      <c r="H250" s="21"/>
      <c r="I250" s="28">
        <f aca="true" t="shared" si="41" ref="I250:K251">I251</f>
        <v>37797</v>
      </c>
      <c r="J250" s="28">
        <f t="shared" si="41"/>
        <v>25261.1</v>
      </c>
      <c r="K250" s="28">
        <f t="shared" si="41"/>
        <v>25261.1</v>
      </c>
    </row>
    <row r="251" spans="1:11" ht="38.25">
      <c r="A251" s="10" t="s">
        <v>23</v>
      </c>
      <c r="B251" s="38" t="s">
        <v>255</v>
      </c>
      <c r="C251" s="7" t="s">
        <v>237</v>
      </c>
      <c r="D251" s="7" t="s">
        <v>255</v>
      </c>
      <c r="E251" s="7" t="s">
        <v>335</v>
      </c>
      <c r="F251" s="40" t="s">
        <v>53</v>
      </c>
      <c r="G251" s="21"/>
      <c r="H251" s="21"/>
      <c r="I251" s="28">
        <f t="shared" si="41"/>
        <v>37797</v>
      </c>
      <c r="J251" s="28">
        <f t="shared" si="41"/>
        <v>25261.1</v>
      </c>
      <c r="K251" s="28">
        <f t="shared" si="41"/>
        <v>25261.1</v>
      </c>
    </row>
    <row r="252" spans="1:13" ht="12.75">
      <c r="A252" s="10" t="s">
        <v>28</v>
      </c>
      <c r="B252" s="38" t="s">
        <v>255</v>
      </c>
      <c r="C252" s="7" t="s">
        <v>237</v>
      </c>
      <c r="D252" s="7" t="s">
        <v>255</v>
      </c>
      <c r="E252" s="7" t="s">
        <v>335</v>
      </c>
      <c r="F252" s="40" t="s">
        <v>54</v>
      </c>
      <c r="G252" s="21" t="s">
        <v>263</v>
      </c>
      <c r="H252" s="21" t="s">
        <v>234</v>
      </c>
      <c r="I252" s="28">
        <v>37797</v>
      </c>
      <c r="J252" s="28">
        <v>25261.1</v>
      </c>
      <c r="K252" s="28">
        <v>25261.1</v>
      </c>
      <c r="M252" s="52"/>
    </row>
    <row r="253" spans="1:11" ht="76.5">
      <c r="A253" s="10" t="s">
        <v>353</v>
      </c>
      <c r="B253" s="41" t="s">
        <v>255</v>
      </c>
      <c r="C253" s="13" t="s">
        <v>237</v>
      </c>
      <c r="D253" s="13" t="s">
        <v>255</v>
      </c>
      <c r="E253" s="13" t="s">
        <v>330</v>
      </c>
      <c r="F253" s="40"/>
      <c r="G253" s="21"/>
      <c r="H253" s="21"/>
      <c r="I253" s="28">
        <f aca="true" t="shared" si="42" ref="I253:K254">I254</f>
        <v>12043.8</v>
      </c>
      <c r="J253" s="28">
        <f t="shared" si="42"/>
        <v>13676</v>
      </c>
      <c r="K253" s="28">
        <f t="shared" si="42"/>
        <v>14182.7</v>
      </c>
    </row>
    <row r="254" spans="1:11" ht="38.25">
      <c r="A254" s="10" t="s">
        <v>23</v>
      </c>
      <c r="B254" s="41" t="s">
        <v>255</v>
      </c>
      <c r="C254" s="13" t="s">
        <v>237</v>
      </c>
      <c r="D254" s="13" t="s">
        <v>255</v>
      </c>
      <c r="E254" s="13" t="s">
        <v>330</v>
      </c>
      <c r="F254" s="40" t="s">
        <v>53</v>
      </c>
      <c r="G254" s="21"/>
      <c r="H254" s="21"/>
      <c r="I254" s="28">
        <f t="shared" si="42"/>
        <v>12043.8</v>
      </c>
      <c r="J254" s="28">
        <f t="shared" si="42"/>
        <v>13676</v>
      </c>
      <c r="K254" s="28">
        <f t="shared" si="42"/>
        <v>14182.7</v>
      </c>
    </row>
    <row r="255" spans="1:11" ht="12.75">
      <c r="A255" s="10" t="s">
        <v>28</v>
      </c>
      <c r="B255" s="41" t="s">
        <v>255</v>
      </c>
      <c r="C255" s="13" t="s">
        <v>237</v>
      </c>
      <c r="D255" s="13" t="s">
        <v>255</v>
      </c>
      <c r="E255" s="13" t="s">
        <v>330</v>
      </c>
      <c r="F255" s="40" t="s">
        <v>54</v>
      </c>
      <c r="G255" s="21" t="s">
        <v>263</v>
      </c>
      <c r="H255" s="21" t="s">
        <v>234</v>
      </c>
      <c r="I255" s="28">
        <v>12043.8</v>
      </c>
      <c r="J255" s="28">
        <v>13676</v>
      </c>
      <c r="K255" s="28">
        <v>14182.7</v>
      </c>
    </row>
    <row r="256" spans="1:11" ht="25.5">
      <c r="A256" s="31" t="s">
        <v>126</v>
      </c>
      <c r="B256" s="38" t="s">
        <v>255</v>
      </c>
      <c r="C256" s="7" t="s">
        <v>237</v>
      </c>
      <c r="D256" s="7" t="s">
        <v>258</v>
      </c>
      <c r="E256" s="7" t="s">
        <v>40</v>
      </c>
      <c r="F256" s="40"/>
      <c r="G256" s="21"/>
      <c r="H256" s="21"/>
      <c r="I256" s="28">
        <f>I257+I272+I263+I269+I266+I260</f>
        <v>60148.8</v>
      </c>
      <c r="J256" s="28">
        <f>J257+J272+J263+J269+J266+J260</f>
        <v>45803.600000000006</v>
      </c>
      <c r="K256" s="28">
        <f>K257+K272+K263+K269+K266+K260</f>
        <v>45924.2</v>
      </c>
    </row>
    <row r="257" spans="1:11" ht="38.25">
      <c r="A257" s="10" t="s">
        <v>127</v>
      </c>
      <c r="B257" s="38" t="s">
        <v>255</v>
      </c>
      <c r="C257" s="7" t="s">
        <v>237</v>
      </c>
      <c r="D257" s="7" t="s">
        <v>258</v>
      </c>
      <c r="E257" s="7" t="s">
        <v>129</v>
      </c>
      <c r="F257" s="40"/>
      <c r="G257" s="21"/>
      <c r="H257" s="21"/>
      <c r="I257" s="28">
        <f aca="true" t="shared" si="43" ref="I257:K258">I258</f>
        <v>12855.8</v>
      </c>
      <c r="J257" s="28">
        <f t="shared" si="43"/>
        <v>803.8</v>
      </c>
      <c r="K257" s="28">
        <f t="shared" si="43"/>
        <v>588.9</v>
      </c>
    </row>
    <row r="258" spans="1:11" ht="38.25">
      <c r="A258" s="10" t="s">
        <v>23</v>
      </c>
      <c r="B258" s="38" t="s">
        <v>255</v>
      </c>
      <c r="C258" s="7" t="s">
        <v>237</v>
      </c>
      <c r="D258" s="7" t="s">
        <v>258</v>
      </c>
      <c r="E258" s="7" t="s">
        <v>129</v>
      </c>
      <c r="F258" s="40" t="s">
        <v>53</v>
      </c>
      <c r="G258" s="21"/>
      <c r="H258" s="21"/>
      <c r="I258" s="28">
        <f t="shared" si="43"/>
        <v>12855.8</v>
      </c>
      <c r="J258" s="28">
        <f t="shared" si="43"/>
        <v>803.8</v>
      </c>
      <c r="K258" s="28">
        <f t="shared" si="43"/>
        <v>588.9</v>
      </c>
    </row>
    <row r="259" spans="1:11" ht="12.75">
      <c r="A259" s="10" t="s">
        <v>28</v>
      </c>
      <c r="B259" s="38" t="s">
        <v>255</v>
      </c>
      <c r="C259" s="7" t="s">
        <v>237</v>
      </c>
      <c r="D259" s="7" t="s">
        <v>258</v>
      </c>
      <c r="E259" s="7" t="s">
        <v>129</v>
      </c>
      <c r="F259" s="40" t="s">
        <v>54</v>
      </c>
      <c r="G259" s="21" t="s">
        <v>260</v>
      </c>
      <c r="H259" s="21" t="s">
        <v>250</v>
      </c>
      <c r="I259" s="28">
        <v>12855.8</v>
      </c>
      <c r="J259" s="28">
        <v>803.8</v>
      </c>
      <c r="K259" s="28">
        <v>588.9</v>
      </c>
    </row>
    <row r="260" spans="1:11" ht="89.25">
      <c r="A260" s="10" t="s">
        <v>354</v>
      </c>
      <c r="B260" s="38" t="s">
        <v>255</v>
      </c>
      <c r="C260" s="7" t="s">
        <v>237</v>
      </c>
      <c r="D260" s="7" t="s">
        <v>258</v>
      </c>
      <c r="E260" s="7" t="s">
        <v>334</v>
      </c>
      <c r="F260" s="40"/>
      <c r="G260" s="21"/>
      <c r="H260" s="21"/>
      <c r="I260" s="28">
        <f aca="true" t="shared" si="44" ref="I260:K261">I261</f>
        <v>34932.4</v>
      </c>
      <c r="J260" s="28">
        <f t="shared" si="44"/>
        <v>32500.4</v>
      </c>
      <c r="K260" s="28">
        <f t="shared" si="44"/>
        <v>32500.4</v>
      </c>
    </row>
    <row r="261" spans="1:11" ht="38.25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334</v>
      </c>
      <c r="F261" s="40" t="s">
        <v>53</v>
      </c>
      <c r="G261" s="21"/>
      <c r="H261" s="21"/>
      <c r="I261" s="28">
        <f t="shared" si="44"/>
        <v>34932.4</v>
      </c>
      <c r="J261" s="28">
        <f t="shared" si="44"/>
        <v>32500.4</v>
      </c>
      <c r="K261" s="28">
        <f t="shared" si="44"/>
        <v>32500.4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334</v>
      </c>
      <c r="F262" s="40" t="s">
        <v>54</v>
      </c>
      <c r="G262" s="21" t="s">
        <v>260</v>
      </c>
      <c r="H262" s="21" t="s">
        <v>250</v>
      </c>
      <c r="I262" s="28">
        <v>34932.4</v>
      </c>
      <c r="J262" s="28">
        <v>32500.4</v>
      </c>
      <c r="K262" s="28">
        <v>32500.4</v>
      </c>
    </row>
    <row r="263" spans="1:11" ht="44.25" customHeight="1">
      <c r="A263" s="10" t="s">
        <v>298</v>
      </c>
      <c r="B263" s="38" t="s">
        <v>255</v>
      </c>
      <c r="C263" s="7" t="s">
        <v>237</v>
      </c>
      <c r="D263" s="7" t="s">
        <v>258</v>
      </c>
      <c r="E263" s="7" t="s">
        <v>333</v>
      </c>
      <c r="F263" s="40"/>
      <c r="G263" s="21"/>
      <c r="H263" s="21"/>
      <c r="I263" s="28">
        <f aca="true" t="shared" si="45" ref="I263:K264">I264</f>
        <v>890.1</v>
      </c>
      <c r="J263" s="28">
        <f t="shared" si="45"/>
        <v>0</v>
      </c>
      <c r="K263" s="28">
        <f t="shared" si="45"/>
        <v>0</v>
      </c>
    </row>
    <row r="264" spans="1:11" ht="38.25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333</v>
      </c>
      <c r="F264" s="40" t="s">
        <v>53</v>
      </c>
      <c r="G264" s="21"/>
      <c r="H264" s="21"/>
      <c r="I264" s="28">
        <f t="shared" si="45"/>
        <v>890.1</v>
      </c>
      <c r="J264" s="28">
        <f t="shared" si="45"/>
        <v>0</v>
      </c>
      <c r="K264" s="28">
        <f t="shared" si="45"/>
        <v>0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333</v>
      </c>
      <c r="F265" s="40" t="s">
        <v>54</v>
      </c>
      <c r="G265" s="21" t="s">
        <v>260</v>
      </c>
      <c r="H265" s="21" t="s">
        <v>250</v>
      </c>
      <c r="I265" s="28">
        <v>890.1</v>
      </c>
      <c r="J265" s="28"/>
      <c r="K265" s="28"/>
    </row>
    <row r="266" spans="1:11" ht="89.25">
      <c r="A266" s="10" t="s">
        <v>355</v>
      </c>
      <c r="B266" s="38" t="s">
        <v>255</v>
      </c>
      <c r="C266" s="7" t="s">
        <v>237</v>
      </c>
      <c r="D266" s="7" t="s">
        <v>258</v>
      </c>
      <c r="E266" s="7" t="s">
        <v>329</v>
      </c>
      <c r="F266" s="40"/>
      <c r="G266" s="21"/>
      <c r="H266" s="21"/>
      <c r="I266" s="101">
        <f aca="true" t="shared" si="46" ref="I266:K267">I267</f>
        <v>7847.4</v>
      </c>
      <c r="J266" s="28">
        <f t="shared" si="46"/>
        <v>8907.5</v>
      </c>
      <c r="K266" s="28">
        <f t="shared" si="46"/>
        <v>9243</v>
      </c>
    </row>
    <row r="267" spans="1:11" ht="38.25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329</v>
      </c>
      <c r="F267" s="40" t="s">
        <v>53</v>
      </c>
      <c r="G267" s="21"/>
      <c r="H267" s="21"/>
      <c r="I267" s="101">
        <f t="shared" si="46"/>
        <v>7847.4</v>
      </c>
      <c r="J267" s="28">
        <f t="shared" si="46"/>
        <v>8907.5</v>
      </c>
      <c r="K267" s="28">
        <f t="shared" si="46"/>
        <v>9243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329</v>
      </c>
      <c r="F268" s="40" t="s">
        <v>54</v>
      </c>
      <c r="G268" s="21" t="s">
        <v>260</v>
      </c>
      <c r="H268" s="21" t="s">
        <v>250</v>
      </c>
      <c r="I268" s="101">
        <v>7847.4</v>
      </c>
      <c r="J268" s="28">
        <v>8907.5</v>
      </c>
      <c r="K268" s="28">
        <v>9243</v>
      </c>
    </row>
    <row r="269" spans="1:11" ht="39" customHeight="1">
      <c r="A269" s="10" t="s">
        <v>296</v>
      </c>
      <c r="B269" s="38" t="s">
        <v>255</v>
      </c>
      <c r="C269" s="7" t="s">
        <v>237</v>
      </c>
      <c r="D269" s="7" t="s">
        <v>258</v>
      </c>
      <c r="E269" s="7" t="s">
        <v>297</v>
      </c>
      <c r="F269" s="40"/>
      <c r="G269" s="21"/>
      <c r="H269" s="21"/>
      <c r="I269" s="28">
        <f aca="true" t="shared" si="47" ref="I269:K270">I270</f>
        <v>3560.6</v>
      </c>
      <c r="J269" s="28">
        <f t="shared" si="47"/>
        <v>3560.6</v>
      </c>
      <c r="K269" s="28">
        <f t="shared" si="47"/>
        <v>3560.6</v>
      </c>
    </row>
    <row r="270" spans="1:11" ht="12" customHeight="1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297</v>
      </c>
      <c r="F270" s="40" t="s">
        <v>53</v>
      </c>
      <c r="G270" s="21"/>
      <c r="H270" s="21"/>
      <c r="I270" s="28">
        <f t="shared" si="47"/>
        <v>3560.6</v>
      </c>
      <c r="J270" s="28">
        <f t="shared" si="47"/>
        <v>3560.6</v>
      </c>
      <c r="K270" s="28">
        <f t="shared" si="47"/>
        <v>3560.6</v>
      </c>
    </row>
    <row r="271" spans="1:11" ht="12" customHeight="1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297</v>
      </c>
      <c r="F271" s="40" t="s">
        <v>54</v>
      </c>
      <c r="G271" s="21" t="s">
        <v>260</v>
      </c>
      <c r="H271" s="21" t="s">
        <v>250</v>
      </c>
      <c r="I271" s="28">
        <v>3560.6</v>
      </c>
      <c r="J271" s="28">
        <v>3560.6</v>
      </c>
      <c r="K271" s="28">
        <v>3560.6</v>
      </c>
    </row>
    <row r="272" spans="1:11" ht="89.25">
      <c r="A272" s="10" t="s">
        <v>128</v>
      </c>
      <c r="B272" s="38" t="s">
        <v>255</v>
      </c>
      <c r="C272" s="7" t="s">
        <v>237</v>
      </c>
      <c r="D272" s="7" t="s">
        <v>258</v>
      </c>
      <c r="E272" s="7" t="s">
        <v>130</v>
      </c>
      <c r="F272" s="40"/>
      <c r="G272" s="21"/>
      <c r="H272" s="21"/>
      <c r="I272" s="28">
        <f aca="true" t="shared" si="48" ref="I272:K273">I273</f>
        <v>62.5</v>
      </c>
      <c r="J272" s="28">
        <f t="shared" si="48"/>
        <v>31.3</v>
      </c>
      <c r="K272" s="28">
        <f t="shared" si="48"/>
        <v>31.3</v>
      </c>
    </row>
    <row r="273" spans="1:11" ht="38.25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130</v>
      </c>
      <c r="F273" s="40" t="s">
        <v>53</v>
      </c>
      <c r="G273" s="21"/>
      <c r="H273" s="21"/>
      <c r="I273" s="28">
        <f t="shared" si="48"/>
        <v>62.5</v>
      </c>
      <c r="J273" s="28">
        <f t="shared" si="48"/>
        <v>31.3</v>
      </c>
      <c r="K273" s="28">
        <f t="shared" si="48"/>
        <v>31.3</v>
      </c>
    </row>
    <row r="274" spans="1:11" ht="12.75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130</v>
      </c>
      <c r="F274" s="40" t="s">
        <v>54</v>
      </c>
      <c r="G274" s="21" t="s">
        <v>260</v>
      </c>
      <c r="H274" s="21" t="s">
        <v>250</v>
      </c>
      <c r="I274" s="8">
        <v>62.5</v>
      </c>
      <c r="J274" s="28">
        <v>31.3</v>
      </c>
      <c r="K274" s="28">
        <v>31.3</v>
      </c>
    </row>
    <row r="275" spans="1:11" ht="25.5">
      <c r="A275" s="34" t="s">
        <v>257</v>
      </c>
      <c r="B275" s="24" t="s">
        <v>255</v>
      </c>
      <c r="C275" s="24" t="s">
        <v>238</v>
      </c>
      <c r="D275" s="24" t="s">
        <v>39</v>
      </c>
      <c r="E275" s="24" t="s">
        <v>40</v>
      </c>
      <c r="F275" s="25"/>
      <c r="G275" s="26"/>
      <c r="H275" s="26"/>
      <c r="I275" s="25">
        <f>I276</f>
        <v>5275.4</v>
      </c>
      <c r="J275" s="25">
        <f>J276</f>
        <v>3841</v>
      </c>
      <c r="K275" s="25">
        <f>K276</f>
        <v>3747.7999999999997</v>
      </c>
    </row>
    <row r="276" spans="1:11" ht="25.5">
      <c r="A276" s="31" t="s">
        <v>131</v>
      </c>
      <c r="B276" s="38" t="s">
        <v>255</v>
      </c>
      <c r="C276" s="7" t="s">
        <v>238</v>
      </c>
      <c r="D276" s="7" t="s">
        <v>234</v>
      </c>
      <c r="E276" s="7" t="s">
        <v>40</v>
      </c>
      <c r="F276" s="40"/>
      <c r="G276" s="22"/>
      <c r="H276" s="22"/>
      <c r="I276" s="14">
        <f>I277+I284</f>
        <v>5275.4</v>
      </c>
      <c r="J276" s="14">
        <f>J277+J284</f>
        <v>3841</v>
      </c>
      <c r="K276" s="14">
        <f>K277+K284</f>
        <v>3747.7999999999997</v>
      </c>
    </row>
    <row r="277" spans="1:11" ht="25.5">
      <c r="A277" s="31" t="s">
        <v>132</v>
      </c>
      <c r="B277" s="38" t="s">
        <v>255</v>
      </c>
      <c r="C277" s="7" t="s">
        <v>238</v>
      </c>
      <c r="D277" s="7" t="s">
        <v>234</v>
      </c>
      <c r="E277" s="7" t="s">
        <v>133</v>
      </c>
      <c r="F277" s="40"/>
      <c r="G277" s="22"/>
      <c r="H277" s="22"/>
      <c r="I277" s="14">
        <f>I278+I280+I282</f>
        <v>5201.5</v>
      </c>
      <c r="J277" s="14">
        <f>J278+J280+J282</f>
        <v>3767.1</v>
      </c>
      <c r="K277" s="14">
        <f>K278+K280+K282</f>
        <v>3673.8999999999996</v>
      </c>
    </row>
    <row r="278" spans="1:11" ht="63.75">
      <c r="A278" s="10" t="s">
        <v>18</v>
      </c>
      <c r="B278" s="38" t="s">
        <v>255</v>
      </c>
      <c r="C278" s="7" t="s">
        <v>238</v>
      </c>
      <c r="D278" s="7" t="s">
        <v>234</v>
      </c>
      <c r="E278" s="7" t="s">
        <v>133</v>
      </c>
      <c r="F278" s="40" t="s">
        <v>92</v>
      </c>
      <c r="G278" s="22"/>
      <c r="H278" s="22"/>
      <c r="I278" s="59">
        <f>I279</f>
        <v>4308.5</v>
      </c>
      <c r="J278" s="59">
        <f>J279</f>
        <v>2874</v>
      </c>
      <c r="K278" s="59">
        <f>K279</f>
        <v>2874</v>
      </c>
    </row>
    <row r="279" spans="1:11" ht="25.5">
      <c r="A279" s="10" t="s">
        <v>27</v>
      </c>
      <c r="B279" s="38" t="s">
        <v>255</v>
      </c>
      <c r="C279" s="7" t="s">
        <v>238</v>
      </c>
      <c r="D279" s="7" t="s">
        <v>234</v>
      </c>
      <c r="E279" s="7" t="s">
        <v>133</v>
      </c>
      <c r="F279" s="40" t="s">
        <v>134</v>
      </c>
      <c r="G279" s="22" t="s">
        <v>234</v>
      </c>
      <c r="H279" s="22" t="s">
        <v>272</v>
      </c>
      <c r="I279" s="59">
        <v>4308.5</v>
      </c>
      <c r="J279" s="59">
        <v>2874</v>
      </c>
      <c r="K279" s="59">
        <v>2874</v>
      </c>
    </row>
    <row r="280" spans="1:11" ht="25.5">
      <c r="A280" s="10" t="s">
        <v>37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 t="s">
        <v>48</v>
      </c>
      <c r="G280" s="22"/>
      <c r="H280" s="22"/>
      <c r="I280" s="14">
        <f>I281</f>
        <v>868.8</v>
      </c>
      <c r="J280" s="14">
        <f>J281</f>
        <v>868.9</v>
      </c>
      <c r="K280" s="14">
        <f>K281</f>
        <v>775.7</v>
      </c>
    </row>
    <row r="281" spans="1:11" ht="38.25">
      <c r="A281" s="10" t="s">
        <v>20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49</v>
      </c>
      <c r="G281" s="22" t="s">
        <v>234</v>
      </c>
      <c r="H281" s="22" t="s">
        <v>272</v>
      </c>
      <c r="I281" s="14">
        <v>868.8</v>
      </c>
      <c r="J281" s="14">
        <v>868.9</v>
      </c>
      <c r="K281" s="14">
        <v>775.7</v>
      </c>
    </row>
    <row r="282" spans="1:11" ht="12.75">
      <c r="A282" s="10" t="s">
        <v>21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84</v>
      </c>
      <c r="G282" s="22"/>
      <c r="H282" s="22"/>
      <c r="I282" s="14">
        <f>I283</f>
        <v>24.2</v>
      </c>
      <c r="J282" s="14">
        <f>J283</f>
        <v>24.2</v>
      </c>
      <c r="K282" s="14">
        <f>K283</f>
        <v>24.2</v>
      </c>
    </row>
    <row r="283" spans="1:11" ht="12.75">
      <c r="A283" s="10" t="s">
        <v>22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94</v>
      </c>
      <c r="G283" s="22" t="s">
        <v>234</v>
      </c>
      <c r="H283" s="22" t="s">
        <v>272</v>
      </c>
      <c r="I283" s="14">
        <v>24.2</v>
      </c>
      <c r="J283" s="14">
        <v>24.2</v>
      </c>
      <c r="K283" s="14">
        <v>24.2</v>
      </c>
    </row>
    <row r="284" spans="1:11" ht="89.25">
      <c r="A284" s="31" t="s">
        <v>374</v>
      </c>
      <c r="B284" s="38" t="s">
        <v>255</v>
      </c>
      <c r="C284" s="7" t="s">
        <v>238</v>
      </c>
      <c r="D284" s="7" t="s">
        <v>234</v>
      </c>
      <c r="E284" s="7" t="s">
        <v>135</v>
      </c>
      <c r="F284" s="40"/>
      <c r="G284" s="22"/>
      <c r="H284" s="22"/>
      <c r="I284" s="14">
        <f aca="true" t="shared" si="49" ref="I284:K285">I285</f>
        <v>73.9</v>
      </c>
      <c r="J284" s="14">
        <f t="shared" si="49"/>
        <v>73.9</v>
      </c>
      <c r="K284" s="14">
        <f t="shared" si="49"/>
        <v>73.9</v>
      </c>
    </row>
    <row r="285" spans="1:11" ht="25.5">
      <c r="A285" s="10" t="s">
        <v>37</v>
      </c>
      <c r="B285" s="38" t="s">
        <v>255</v>
      </c>
      <c r="C285" s="7" t="s">
        <v>238</v>
      </c>
      <c r="D285" s="7" t="s">
        <v>234</v>
      </c>
      <c r="E285" s="7" t="s">
        <v>135</v>
      </c>
      <c r="F285" s="40" t="s">
        <v>48</v>
      </c>
      <c r="G285" s="22"/>
      <c r="H285" s="22"/>
      <c r="I285" s="14">
        <f t="shared" si="49"/>
        <v>73.9</v>
      </c>
      <c r="J285" s="14">
        <f t="shared" si="49"/>
        <v>73.9</v>
      </c>
      <c r="K285" s="14">
        <f t="shared" si="49"/>
        <v>73.9</v>
      </c>
    </row>
    <row r="286" spans="1:11" ht="38.25">
      <c r="A286" s="10" t="s">
        <v>20</v>
      </c>
      <c r="B286" s="38" t="s">
        <v>255</v>
      </c>
      <c r="C286" s="7" t="s">
        <v>238</v>
      </c>
      <c r="D286" s="7" t="s">
        <v>234</v>
      </c>
      <c r="E286" s="7" t="s">
        <v>135</v>
      </c>
      <c r="F286" s="40" t="s">
        <v>49</v>
      </c>
      <c r="G286" s="22" t="s">
        <v>234</v>
      </c>
      <c r="H286" s="22" t="s">
        <v>272</v>
      </c>
      <c r="I286" s="14">
        <v>73.9</v>
      </c>
      <c r="J286" s="14">
        <v>73.9</v>
      </c>
      <c r="K286" s="14">
        <v>73.9</v>
      </c>
    </row>
    <row r="287" spans="1:11" ht="25.5">
      <c r="A287" s="23" t="s">
        <v>104</v>
      </c>
      <c r="B287" s="24" t="s">
        <v>255</v>
      </c>
      <c r="C287" s="24" t="s">
        <v>239</v>
      </c>
      <c r="D287" s="24" t="s">
        <v>39</v>
      </c>
      <c r="E287" s="24" t="s">
        <v>40</v>
      </c>
      <c r="F287" s="25"/>
      <c r="G287" s="26"/>
      <c r="H287" s="26"/>
      <c r="I287" s="25">
        <f>I288</f>
        <v>8021.4</v>
      </c>
      <c r="J287" s="25">
        <f>J288</f>
        <v>5598.7</v>
      </c>
      <c r="K287" s="25">
        <f>K288</f>
        <v>5555.4</v>
      </c>
    </row>
    <row r="288" spans="1:11" ht="63.75">
      <c r="A288" s="2" t="s">
        <v>136</v>
      </c>
      <c r="B288" s="38" t="s">
        <v>255</v>
      </c>
      <c r="C288" s="7" t="s">
        <v>239</v>
      </c>
      <c r="D288" s="7" t="s">
        <v>234</v>
      </c>
      <c r="E288" s="7" t="s">
        <v>40</v>
      </c>
      <c r="F288" s="40"/>
      <c r="G288" s="22"/>
      <c r="H288" s="22"/>
      <c r="I288" s="14">
        <f>I289+I292+I297</f>
        <v>8021.4</v>
      </c>
      <c r="J288" s="14">
        <f>J289+J292+J297</f>
        <v>5598.7</v>
      </c>
      <c r="K288" s="14">
        <f>K289+K292+K297</f>
        <v>5555.4</v>
      </c>
    </row>
    <row r="289" spans="1:11" ht="25.5">
      <c r="A289" s="31" t="s">
        <v>137</v>
      </c>
      <c r="B289" s="38" t="s">
        <v>255</v>
      </c>
      <c r="C289" s="7" t="s">
        <v>239</v>
      </c>
      <c r="D289" s="7" t="s">
        <v>234</v>
      </c>
      <c r="E289" s="7" t="s">
        <v>41</v>
      </c>
      <c r="F289" s="40"/>
      <c r="G289" s="22"/>
      <c r="H289" s="22"/>
      <c r="I289" s="14">
        <f aca="true" t="shared" si="50" ref="I289:K290">I290</f>
        <v>2040.7</v>
      </c>
      <c r="J289" s="14">
        <f t="shared" si="50"/>
        <v>1527.1</v>
      </c>
      <c r="K289" s="14">
        <f t="shared" si="50"/>
        <v>1527.1</v>
      </c>
    </row>
    <row r="290" spans="1:11" ht="63.75">
      <c r="A290" s="10" t="s">
        <v>18</v>
      </c>
      <c r="B290" s="41" t="s">
        <v>255</v>
      </c>
      <c r="C290" s="13" t="s">
        <v>239</v>
      </c>
      <c r="D290" s="13" t="s">
        <v>234</v>
      </c>
      <c r="E290" s="13" t="s">
        <v>41</v>
      </c>
      <c r="F290" s="40" t="s">
        <v>92</v>
      </c>
      <c r="G290" s="22"/>
      <c r="H290" s="22"/>
      <c r="I290" s="14">
        <f t="shared" si="50"/>
        <v>2040.7</v>
      </c>
      <c r="J290" s="14">
        <f t="shared" si="50"/>
        <v>1527.1</v>
      </c>
      <c r="K290" s="14">
        <f t="shared" si="50"/>
        <v>1527.1</v>
      </c>
    </row>
    <row r="291" spans="1:11" ht="25.5">
      <c r="A291" s="10" t="s">
        <v>19</v>
      </c>
      <c r="B291" s="41" t="s">
        <v>255</v>
      </c>
      <c r="C291" s="13" t="s">
        <v>239</v>
      </c>
      <c r="D291" s="13" t="s">
        <v>234</v>
      </c>
      <c r="E291" s="13" t="s">
        <v>41</v>
      </c>
      <c r="F291" s="40" t="s">
        <v>93</v>
      </c>
      <c r="G291" s="22" t="s">
        <v>263</v>
      </c>
      <c r="H291" s="22" t="s">
        <v>252</v>
      </c>
      <c r="I291" s="14">
        <v>2040.7</v>
      </c>
      <c r="J291" s="14">
        <v>1527.1</v>
      </c>
      <c r="K291" s="14">
        <v>1527.1</v>
      </c>
    </row>
    <row r="292" spans="1:11" ht="25.5">
      <c r="A292" s="10" t="s">
        <v>138</v>
      </c>
      <c r="B292" s="41" t="s">
        <v>255</v>
      </c>
      <c r="C292" s="13" t="s">
        <v>239</v>
      </c>
      <c r="D292" s="13" t="s">
        <v>234</v>
      </c>
      <c r="E292" s="13" t="s">
        <v>42</v>
      </c>
      <c r="F292" s="40"/>
      <c r="G292" s="22"/>
      <c r="H292" s="22"/>
      <c r="I292" s="14">
        <f>I293+I295</f>
        <v>28.8</v>
      </c>
      <c r="J292" s="14">
        <f>J293+J295</f>
        <v>52.9</v>
      </c>
      <c r="K292" s="14">
        <f>K293+K295</f>
        <v>52.9</v>
      </c>
    </row>
    <row r="293" spans="1:11" ht="25.5">
      <c r="A293" s="10" t="s">
        <v>37</v>
      </c>
      <c r="B293" s="41" t="s">
        <v>255</v>
      </c>
      <c r="C293" s="13" t="s">
        <v>239</v>
      </c>
      <c r="D293" s="13" t="s">
        <v>234</v>
      </c>
      <c r="E293" s="13" t="s">
        <v>42</v>
      </c>
      <c r="F293" s="40" t="s">
        <v>48</v>
      </c>
      <c r="G293" s="22"/>
      <c r="H293" s="22"/>
      <c r="I293" s="14">
        <f>I294</f>
        <v>27.2</v>
      </c>
      <c r="J293" s="14">
        <f>J294</f>
        <v>51.3</v>
      </c>
      <c r="K293" s="14">
        <f>K294</f>
        <v>51.3</v>
      </c>
    </row>
    <row r="294" spans="1:11" ht="38.25">
      <c r="A294" s="10" t="s">
        <v>20</v>
      </c>
      <c r="B294" s="41" t="s">
        <v>255</v>
      </c>
      <c r="C294" s="13" t="s">
        <v>239</v>
      </c>
      <c r="D294" s="13" t="s">
        <v>234</v>
      </c>
      <c r="E294" s="13" t="s">
        <v>42</v>
      </c>
      <c r="F294" s="40" t="s">
        <v>49</v>
      </c>
      <c r="G294" s="22" t="s">
        <v>263</v>
      </c>
      <c r="H294" s="22" t="s">
        <v>252</v>
      </c>
      <c r="I294" s="14">
        <v>27.2</v>
      </c>
      <c r="J294" s="14">
        <v>51.3</v>
      </c>
      <c r="K294" s="14">
        <v>51.3</v>
      </c>
    </row>
    <row r="295" spans="1:11" ht="12.75">
      <c r="A295" s="10" t="s">
        <v>21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 t="s">
        <v>84</v>
      </c>
      <c r="G295" s="22"/>
      <c r="H295" s="22"/>
      <c r="I295" s="14">
        <f>I296</f>
        <v>1.6</v>
      </c>
      <c r="J295" s="14">
        <f>J296</f>
        <v>1.6</v>
      </c>
      <c r="K295" s="14">
        <f>K296</f>
        <v>1.6</v>
      </c>
    </row>
    <row r="296" spans="1:11" ht="12.75">
      <c r="A296" s="10" t="s">
        <v>22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94</v>
      </c>
      <c r="G296" s="22" t="s">
        <v>263</v>
      </c>
      <c r="H296" s="22" t="s">
        <v>252</v>
      </c>
      <c r="I296" s="14">
        <v>1.6</v>
      </c>
      <c r="J296" s="14">
        <v>1.6</v>
      </c>
      <c r="K296" s="14">
        <v>1.6</v>
      </c>
    </row>
    <row r="297" spans="1:11" ht="38.25">
      <c r="A297" s="10" t="s">
        <v>139</v>
      </c>
      <c r="B297" s="41" t="s">
        <v>255</v>
      </c>
      <c r="C297" s="13" t="s">
        <v>239</v>
      </c>
      <c r="D297" s="13" t="s">
        <v>234</v>
      </c>
      <c r="E297" s="13" t="s">
        <v>140</v>
      </c>
      <c r="F297" s="40"/>
      <c r="G297" s="22"/>
      <c r="H297" s="22"/>
      <c r="I297" s="14">
        <f>I298+I300+I302</f>
        <v>5951.9</v>
      </c>
      <c r="J297" s="14">
        <f>J298+J300+J302</f>
        <v>4018.7</v>
      </c>
      <c r="K297" s="14">
        <f>K298+K300+K302</f>
        <v>3975.3999999999996</v>
      </c>
    </row>
    <row r="298" spans="1:11" ht="63.75">
      <c r="A298" s="10" t="s">
        <v>18</v>
      </c>
      <c r="B298" s="41" t="s">
        <v>255</v>
      </c>
      <c r="C298" s="13" t="s">
        <v>239</v>
      </c>
      <c r="D298" s="13" t="s">
        <v>234</v>
      </c>
      <c r="E298" s="13" t="s">
        <v>140</v>
      </c>
      <c r="F298" s="40" t="s">
        <v>92</v>
      </c>
      <c r="G298" s="22"/>
      <c r="H298" s="22"/>
      <c r="I298" s="14">
        <f>I299</f>
        <v>5288.9</v>
      </c>
      <c r="J298" s="14">
        <f>J299</f>
        <v>3401</v>
      </c>
      <c r="K298" s="14">
        <f>K299</f>
        <v>3401</v>
      </c>
    </row>
    <row r="299" spans="1:11" ht="25.5">
      <c r="A299" s="2" t="s">
        <v>27</v>
      </c>
      <c r="B299" s="41" t="s">
        <v>255</v>
      </c>
      <c r="C299" s="13" t="s">
        <v>239</v>
      </c>
      <c r="D299" s="13" t="s">
        <v>234</v>
      </c>
      <c r="E299" s="13" t="s">
        <v>140</v>
      </c>
      <c r="F299" s="40" t="s">
        <v>134</v>
      </c>
      <c r="G299" s="22" t="s">
        <v>263</v>
      </c>
      <c r="H299" s="22" t="s">
        <v>252</v>
      </c>
      <c r="I299" s="14">
        <v>5288.9</v>
      </c>
      <c r="J299" s="14">
        <v>3401</v>
      </c>
      <c r="K299" s="14">
        <v>3401</v>
      </c>
    </row>
    <row r="300" spans="1:11" ht="25.5">
      <c r="A300" s="10" t="s">
        <v>37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 t="s">
        <v>48</v>
      </c>
      <c r="G300" s="22"/>
      <c r="H300" s="22"/>
      <c r="I300" s="14">
        <f>I301</f>
        <v>659.8</v>
      </c>
      <c r="J300" s="14">
        <f>J301</f>
        <v>614.5</v>
      </c>
      <c r="K300" s="14">
        <f>K301</f>
        <v>571.2</v>
      </c>
    </row>
    <row r="301" spans="1:11" ht="38.25">
      <c r="A301" s="10" t="s">
        <v>20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49</v>
      </c>
      <c r="G301" s="22" t="s">
        <v>263</v>
      </c>
      <c r="H301" s="22" t="s">
        <v>252</v>
      </c>
      <c r="I301" s="14">
        <v>659.8</v>
      </c>
      <c r="J301" s="14">
        <v>614.5</v>
      </c>
      <c r="K301" s="14">
        <v>571.2</v>
      </c>
    </row>
    <row r="302" spans="1:11" ht="12.75">
      <c r="A302" s="10" t="s">
        <v>21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84</v>
      </c>
      <c r="G302" s="22"/>
      <c r="H302" s="22"/>
      <c r="I302" s="14">
        <f>I303</f>
        <v>3.2</v>
      </c>
      <c r="J302" s="14">
        <f>J303</f>
        <v>3.2</v>
      </c>
      <c r="K302" s="14">
        <f>K303</f>
        <v>3.2</v>
      </c>
    </row>
    <row r="303" spans="1:11" ht="12.75">
      <c r="A303" s="10" t="s">
        <v>22</v>
      </c>
      <c r="B303" s="38" t="s">
        <v>255</v>
      </c>
      <c r="C303" s="7" t="s">
        <v>239</v>
      </c>
      <c r="D303" s="7" t="s">
        <v>234</v>
      </c>
      <c r="E303" s="13" t="s">
        <v>140</v>
      </c>
      <c r="F303" s="40" t="s">
        <v>94</v>
      </c>
      <c r="G303" s="22" t="s">
        <v>263</v>
      </c>
      <c r="H303" s="22" t="s">
        <v>252</v>
      </c>
      <c r="I303" s="14">
        <v>3.2</v>
      </c>
      <c r="J303" s="14">
        <v>3.2</v>
      </c>
      <c r="K303" s="14">
        <v>3.2</v>
      </c>
    </row>
    <row r="304" spans="1:11" ht="63.75">
      <c r="A304" s="35" t="s">
        <v>317</v>
      </c>
      <c r="B304" s="5" t="s">
        <v>258</v>
      </c>
      <c r="C304" s="5" t="s">
        <v>235</v>
      </c>
      <c r="D304" s="5" t="s">
        <v>39</v>
      </c>
      <c r="E304" s="5" t="s">
        <v>40</v>
      </c>
      <c r="F304" s="6"/>
      <c r="G304" s="20"/>
      <c r="H304" s="20"/>
      <c r="I304" s="30">
        <f>I305+I350+I364+I342</f>
        <v>128043.00000000001</v>
      </c>
      <c r="J304" s="30">
        <f>J305+J350+J364+J342</f>
        <v>144933.9</v>
      </c>
      <c r="K304" s="30">
        <f>K305+K350+K364+K342</f>
        <v>157445.4</v>
      </c>
    </row>
    <row r="305" spans="1:11" ht="25.5">
      <c r="A305" s="34" t="s">
        <v>307</v>
      </c>
      <c r="B305" s="24" t="s">
        <v>258</v>
      </c>
      <c r="C305" s="24" t="s">
        <v>237</v>
      </c>
      <c r="D305" s="24" t="s">
        <v>39</v>
      </c>
      <c r="E305" s="24" t="s">
        <v>40</v>
      </c>
      <c r="F305" s="25"/>
      <c r="G305" s="26"/>
      <c r="H305" s="26"/>
      <c r="I305" s="29">
        <f>I306</f>
        <v>47946.1</v>
      </c>
      <c r="J305" s="29">
        <f>J306</f>
        <v>56037.00000000001</v>
      </c>
      <c r="K305" s="29">
        <f>K306</f>
        <v>41950.200000000004</v>
      </c>
    </row>
    <row r="306" spans="1:11" ht="25.5">
      <c r="A306" s="31" t="s">
        <v>141</v>
      </c>
      <c r="B306" s="38" t="s">
        <v>258</v>
      </c>
      <c r="C306" s="7" t="s">
        <v>237</v>
      </c>
      <c r="D306" s="7" t="s">
        <v>234</v>
      </c>
      <c r="E306" s="7" t="s">
        <v>40</v>
      </c>
      <c r="F306" s="40"/>
      <c r="G306" s="22"/>
      <c r="H306" s="22"/>
      <c r="I306" s="59">
        <f>+I313+I316+I319+I323+I326+I336+I307+I333+I330+I339+I310</f>
        <v>47946.1</v>
      </c>
      <c r="J306" s="59">
        <f>+J313+J316+J319+J323+J326+J336+J307+J333+J330+J339+J310</f>
        <v>56037.00000000001</v>
      </c>
      <c r="K306" s="59">
        <f>+K313+K316+K319+K323+K326+K336+K307+K333+K330+K339+K310</f>
        <v>41950.200000000004</v>
      </c>
    </row>
    <row r="307" spans="1:11" ht="25.5">
      <c r="A307" s="31" t="s">
        <v>360</v>
      </c>
      <c r="B307" s="38" t="s">
        <v>258</v>
      </c>
      <c r="C307" s="7" t="s">
        <v>237</v>
      </c>
      <c r="D307" s="7" t="s">
        <v>234</v>
      </c>
      <c r="E307" s="7" t="s">
        <v>361</v>
      </c>
      <c r="F307" s="40"/>
      <c r="G307" s="22"/>
      <c r="H307" s="22"/>
      <c r="I307" s="59">
        <f aca="true" t="shared" si="51" ref="I307:K308">I308</f>
        <v>87.5</v>
      </c>
      <c r="J307" s="59">
        <f t="shared" si="51"/>
        <v>87.5</v>
      </c>
      <c r="K307" s="59">
        <f t="shared" si="51"/>
        <v>87.5</v>
      </c>
    </row>
    <row r="308" spans="1:11" ht="25.5">
      <c r="A308" s="10" t="s">
        <v>37</v>
      </c>
      <c r="B308" s="38" t="s">
        <v>258</v>
      </c>
      <c r="C308" s="7" t="s">
        <v>237</v>
      </c>
      <c r="D308" s="7" t="s">
        <v>234</v>
      </c>
      <c r="E308" s="7" t="s">
        <v>361</v>
      </c>
      <c r="F308" s="40" t="s">
        <v>48</v>
      </c>
      <c r="G308" s="22"/>
      <c r="H308" s="22"/>
      <c r="I308" s="59">
        <f t="shared" si="51"/>
        <v>87.5</v>
      </c>
      <c r="J308" s="59">
        <f t="shared" si="51"/>
        <v>87.5</v>
      </c>
      <c r="K308" s="59">
        <f t="shared" si="51"/>
        <v>87.5</v>
      </c>
    </row>
    <row r="309" spans="1:11" ht="38.25">
      <c r="A309" s="10" t="s">
        <v>20</v>
      </c>
      <c r="B309" s="38" t="s">
        <v>258</v>
      </c>
      <c r="C309" s="7" t="s">
        <v>237</v>
      </c>
      <c r="D309" s="7" t="s">
        <v>234</v>
      </c>
      <c r="E309" s="7" t="s">
        <v>361</v>
      </c>
      <c r="F309" s="40" t="s">
        <v>49</v>
      </c>
      <c r="G309" s="22" t="s">
        <v>255</v>
      </c>
      <c r="H309" s="22" t="s">
        <v>250</v>
      </c>
      <c r="I309" s="59">
        <v>87.5</v>
      </c>
      <c r="J309" s="59">
        <v>87.5</v>
      </c>
      <c r="K309" s="59">
        <v>87.5</v>
      </c>
    </row>
    <row r="310" spans="1:11" ht="25.5">
      <c r="A310" s="10" t="s">
        <v>467</v>
      </c>
      <c r="B310" s="38" t="s">
        <v>258</v>
      </c>
      <c r="C310" s="7" t="s">
        <v>237</v>
      </c>
      <c r="D310" s="7" t="s">
        <v>234</v>
      </c>
      <c r="E310" s="7" t="s">
        <v>468</v>
      </c>
      <c r="F310" s="40"/>
      <c r="G310" s="22"/>
      <c r="H310" s="22"/>
      <c r="I310" s="59">
        <f aca="true" t="shared" si="52" ref="I310:K311">I311</f>
        <v>465</v>
      </c>
      <c r="J310" s="59">
        <f t="shared" si="52"/>
        <v>0</v>
      </c>
      <c r="K310" s="59">
        <f t="shared" si="52"/>
        <v>0</v>
      </c>
    </row>
    <row r="311" spans="1:11" ht="25.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468</v>
      </c>
      <c r="F311" s="40" t="s">
        <v>48</v>
      </c>
      <c r="G311" s="22"/>
      <c r="H311" s="22"/>
      <c r="I311" s="59">
        <f t="shared" si="52"/>
        <v>465</v>
      </c>
      <c r="J311" s="59">
        <f t="shared" si="52"/>
        <v>0</v>
      </c>
      <c r="K311" s="59">
        <f t="shared" si="52"/>
        <v>0</v>
      </c>
    </row>
    <row r="312" spans="1:11" ht="38.25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468</v>
      </c>
      <c r="F312" s="40" t="s">
        <v>49</v>
      </c>
      <c r="G312" s="22" t="s">
        <v>255</v>
      </c>
      <c r="H312" s="22" t="s">
        <v>250</v>
      </c>
      <c r="I312" s="59">
        <v>465</v>
      </c>
      <c r="J312" s="59"/>
      <c r="K312" s="59"/>
    </row>
    <row r="313" spans="1:11" ht="25.5">
      <c r="A313" s="10" t="s">
        <v>142</v>
      </c>
      <c r="B313" s="38" t="s">
        <v>258</v>
      </c>
      <c r="C313" s="7" t="s">
        <v>237</v>
      </c>
      <c r="D313" s="7" t="s">
        <v>234</v>
      </c>
      <c r="E313" s="7" t="s">
        <v>146</v>
      </c>
      <c r="F313" s="40"/>
      <c r="G313" s="22"/>
      <c r="H313" s="22"/>
      <c r="I313" s="59">
        <f aca="true" t="shared" si="53" ref="I313:K314">I314</f>
        <v>849.7</v>
      </c>
      <c r="J313" s="59">
        <f t="shared" si="53"/>
        <v>1100.9</v>
      </c>
      <c r="K313" s="59">
        <f t="shared" si="53"/>
        <v>1100.9</v>
      </c>
    </row>
    <row r="314" spans="1:11" ht="25.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146</v>
      </c>
      <c r="F314" s="40" t="s">
        <v>48</v>
      </c>
      <c r="G314" s="22"/>
      <c r="H314" s="22"/>
      <c r="I314" s="59">
        <f t="shared" si="53"/>
        <v>849.7</v>
      </c>
      <c r="J314" s="59">
        <f t="shared" si="53"/>
        <v>1100.9</v>
      </c>
      <c r="K314" s="59">
        <f t="shared" si="53"/>
        <v>1100.9</v>
      </c>
    </row>
    <row r="315" spans="1:11" ht="38.25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146</v>
      </c>
      <c r="F315" s="40" t="s">
        <v>49</v>
      </c>
      <c r="G315" s="22" t="s">
        <v>255</v>
      </c>
      <c r="H315" s="22" t="s">
        <v>250</v>
      </c>
      <c r="I315" s="59">
        <v>849.7</v>
      </c>
      <c r="J315" s="59">
        <v>1100.9</v>
      </c>
      <c r="K315" s="59">
        <v>1100.9</v>
      </c>
    </row>
    <row r="316" spans="1:11" ht="12.75">
      <c r="A316" s="10" t="s">
        <v>143</v>
      </c>
      <c r="B316" s="38" t="s">
        <v>258</v>
      </c>
      <c r="C316" s="7" t="s">
        <v>237</v>
      </c>
      <c r="D316" s="7" t="s">
        <v>234</v>
      </c>
      <c r="E316" s="7" t="s">
        <v>147</v>
      </c>
      <c r="F316" s="40"/>
      <c r="G316" s="22"/>
      <c r="H316" s="22"/>
      <c r="I316" s="59">
        <f aca="true" t="shared" si="54" ref="I316:K317">I317</f>
        <v>12335.5</v>
      </c>
      <c r="J316" s="59">
        <f t="shared" si="54"/>
        <v>26172.4</v>
      </c>
      <c r="K316" s="59">
        <f t="shared" si="54"/>
        <v>26172.4</v>
      </c>
    </row>
    <row r="317" spans="1:11" ht="25.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147</v>
      </c>
      <c r="F317" s="40" t="s">
        <v>48</v>
      </c>
      <c r="G317" s="22"/>
      <c r="H317" s="22"/>
      <c r="I317" s="59">
        <f t="shared" si="54"/>
        <v>12335.5</v>
      </c>
      <c r="J317" s="59">
        <f t="shared" si="54"/>
        <v>26172.4</v>
      </c>
      <c r="K317" s="14">
        <f t="shared" si="54"/>
        <v>26172.4</v>
      </c>
    </row>
    <row r="318" spans="1:11" ht="38.25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147</v>
      </c>
      <c r="F318" s="40" t="s">
        <v>49</v>
      </c>
      <c r="G318" s="22" t="s">
        <v>255</v>
      </c>
      <c r="H318" s="22" t="s">
        <v>250</v>
      </c>
      <c r="I318" s="59">
        <v>12335.5</v>
      </c>
      <c r="J318" s="59">
        <v>26172.4</v>
      </c>
      <c r="K318" s="14">
        <v>26172.4</v>
      </c>
    </row>
    <row r="319" spans="1:11" ht="25.5">
      <c r="A319" s="10" t="s">
        <v>144</v>
      </c>
      <c r="B319" s="38" t="s">
        <v>258</v>
      </c>
      <c r="C319" s="7" t="s">
        <v>237</v>
      </c>
      <c r="D319" s="7" t="s">
        <v>234</v>
      </c>
      <c r="E319" s="7" t="s">
        <v>148</v>
      </c>
      <c r="F319" s="40"/>
      <c r="G319" s="22"/>
      <c r="H319" s="22"/>
      <c r="I319" s="59">
        <f>I320</f>
        <v>29987</v>
      </c>
      <c r="J319" s="59">
        <f>J320</f>
        <v>24610.9</v>
      </c>
      <c r="K319" s="59">
        <f>K320</f>
        <v>10524.1</v>
      </c>
    </row>
    <row r="320" spans="1:11" ht="25.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148</v>
      </c>
      <c r="F320" s="40" t="s">
        <v>48</v>
      </c>
      <c r="G320" s="22"/>
      <c r="H320" s="22"/>
      <c r="I320" s="59">
        <f>I321+I322</f>
        <v>29987</v>
      </c>
      <c r="J320" s="59">
        <f>J321+J322</f>
        <v>24610.9</v>
      </c>
      <c r="K320" s="59">
        <f>K321+K322</f>
        <v>10524.1</v>
      </c>
    </row>
    <row r="321" spans="1:13" ht="38.25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148</v>
      </c>
      <c r="F321" s="40" t="s">
        <v>49</v>
      </c>
      <c r="G321" s="22" t="s">
        <v>252</v>
      </c>
      <c r="H321" s="22" t="s">
        <v>265</v>
      </c>
      <c r="I321" s="59">
        <v>25324</v>
      </c>
      <c r="J321" s="59">
        <v>17455.2</v>
      </c>
      <c r="K321" s="59">
        <v>3368.4</v>
      </c>
      <c r="M321" s="52"/>
    </row>
    <row r="322" spans="1:13" ht="38.25">
      <c r="A322" s="10" t="s">
        <v>20</v>
      </c>
      <c r="B322" s="38" t="s">
        <v>258</v>
      </c>
      <c r="C322" s="7" t="s">
        <v>237</v>
      </c>
      <c r="D322" s="7" t="s">
        <v>234</v>
      </c>
      <c r="E322" s="7" t="s">
        <v>148</v>
      </c>
      <c r="F322" s="40" t="s">
        <v>49</v>
      </c>
      <c r="G322" s="22" t="s">
        <v>255</v>
      </c>
      <c r="H322" s="22" t="s">
        <v>250</v>
      </c>
      <c r="I322" s="59">
        <v>4663</v>
      </c>
      <c r="J322" s="59">
        <v>7155.7</v>
      </c>
      <c r="K322" s="59">
        <v>7155.7</v>
      </c>
      <c r="M322" s="52"/>
    </row>
    <row r="323" spans="1:11" ht="12.75">
      <c r="A323" s="10" t="s">
        <v>145</v>
      </c>
      <c r="B323" s="38" t="s">
        <v>258</v>
      </c>
      <c r="C323" s="7" t="s">
        <v>237</v>
      </c>
      <c r="D323" s="7" t="s">
        <v>234</v>
      </c>
      <c r="E323" s="7" t="s">
        <v>149</v>
      </c>
      <c r="F323" s="40"/>
      <c r="G323" s="22"/>
      <c r="H323" s="22"/>
      <c r="I323" s="14">
        <f aca="true" t="shared" si="55" ref="I323:K324">I324</f>
        <v>2773</v>
      </c>
      <c r="J323" s="59">
        <f t="shared" si="55"/>
        <v>3746</v>
      </c>
      <c r="K323" s="14">
        <f t="shared" si="55"/>
        <v>3746</v>
      </c>
    </row>
    <row r="324" spans="1:11" ht="25.5">
      <c r="A324" s="10" t="s">
        <v>37</v>
      </c>
      <c r="B324" s="38" t="s">
        <v>258</v>
      </c>
      <c r="C324" s="7" t="s">
        <v>237</v>
      </c>
      <c r="D324" s="7" t="s">
        <v>234</v>
      </c>
      <c r="E324" s="7" t="s">
        <v>149</v>
      </c>
      <c r="F324" s="40" t="s">
        <v>48</v>
      </c>
      <c r="G324" s="22"/>
      <c r="H324" s="22"/>
      <c r="I324" s="14">
        <f t="shared" si="55"/>
        <v>2773</v>
      </c>
      <c r="J324" s="59">
        <f t="shared" si="55"/>
        <v>3746</v>
      </c>
      <c r="K324" s="14">
        <f t="shared" si="55"/>
        <v>3746</v>
      </c>
    </row>
    <row r="325" spans="1:11" ht="38.25">
      <c r="A325" s="10" t="s">
        <v>20</v>
      </c>
      <c r="B325" s="38" t="s">
        <v>258</v>
      </c>
      <c r="C325" s="7" t="s">
        <v>237</v>
      </c>
      <c r="D325" s="7" t="s">
        <v>234</v>
      </c>
      <c r="E325" s="7" t="s">
        <v>149</v>
      </c>
      <c r="F325" s="40" t="s">
        <v>49</v>
      </c>
      <c r="G325" s="22" t="s">
        <v>255</v>
      </c>
      <c r="H325" s="22" t="s">
        <v>250</v>
      </c>
      <c r="I325" s="14">
        <v>2773</v>
      </c>
      <c r="J325" s="59">
        <v>3746</v>
      </c>
      <c r="K325" s="14">
        <v>3746</v>
      </c>
    </row>
    <row r="326" spans="1:11" ht="63.75">
      <c r="A326" s="31" t="s">
        <v>346</v>
      </c>
      <c r="B326" s="38" t="s">
        <v>258</v>
      </c>
      <c r="C326" s="7" t="s">
        <v>237</v>
      </c>
      <c r="D326" s="7" t="s">
        <v>234</v>
      </c>
      <c r="E326" s="7" t="s">
        <v>150</v>
      </c>
      <c r="F326" s="40"/>
      <c r="G326" s="22"/>
      <c r="H326" s="22"/>
      <c r="I326" s="14">
        <f>I327</f>
        <v>348.4</v>
      </c>
      <c r="J326" s="14">
        <f>J327</f>
        <v>239.3</v>
      </c>
      <c r="K326" s="14">
        <f>K327</f>
        <v>239.3</v>
      </c>
    </row>
    <row r="327" spans="1:11" ht="25.5">
      <c r="A327" s="10" t="s">
        <v>37</v>
      </c>
      <c r="B327" s="38" t="s">
        <v>258</v>
      </c>
      <c r="C327" s="7" t="s">
        <v>237</v>
      </c>
      <c r="D327" s="7" t="s">
        <v>234</v>
      </c>
      <c r="E327" s="7" t="s">
        <v>150</v>
      </c>
      <c r="F327" s="40" t="s">
        <v>48</v>
      </c>
      <c r="G327" s="22"/>
      <c r="H327" s="22"/>
      <c r="I327" s="14">
        <f>+I328+I329</f>
        <v>348.4</v>
      </c>
      <c r="J327" s="14">
        <f>+J328+J329</f>
        <v>239.3</v>
      </c>
      <c r="K327" s="14">
        <f>+K328+K329</f>
        <v>239.3</v>
      </c>
    </row>
    <row r="328" spans="1:11" ht="38.25">
      <c r="A328" s="10" t="s">
        <v>20</v>
      </c>
      <c r="B328" s="38" t="s">
        <v>258</v>
      </c>
      <c r="C328" s="7" t="s">
        <v>237</v>
      </c>
      <c r="D328" s="7" t="s">
        <v>234</v>
      </c>
      <c r="E328" s="7" t="s">
        <v>150</v>
      </c>
      <c r="F328" s="40" t="s">
        <v>49</v>
      </c>
      <c r="G328" s="22" t="s">
        <v>252</v>
      </c>
      <c r="H328" s="22" t="s">
        <v>255</v>
      </c>
      <c r="I328" s="14">
        <v>342.9</v>
      </c>
      <c r="J328" s="14">
        <v>235.5</v>
      </c>
      <c r="K328" s="14">
        <v>235.5</v>
      </c>
    </row>
    <row r="329" spans="1:11" ht="38.25">
      <c r="A329" s="10" t="s">
        <v>20</v>
      </c>
      <c r="B329" s="38" t="s">
        <v>258</v>
      </c>
      <c r="C329" s="7" t="s">
        <v>237</v>
      </c>
      <c r="D329" s="7" t="s">
        <v>234</v>
      </c>
      <c r="E329" s="7" t="s">
        <v>150</v>
      </c>
      <c r="F329" s="40" t="s">
        <v>49</v>
      </c>
      <c r="G329" s="22" t="s">
        <v>255</v>
      </c>
      <c r="H329" s="22" t="s">
        <v>255</v>
      </c>
      <c r="I329" s="14">
        <v>5.5</v>
      </c>
      <c r="J329" s="14">
        <v>3.8</v>
      </c>
      <c r="K329" s="14">
        <v>3.8</v>
      </c>
    </row>
    <row r="330" spans="1:11" ht="140.25">
      <c r="A330" s="2" t="s">
        <v>422</v>
      </c>
      <c r="B330" s="44" t="s">
        <v>258</v>
      </c>
      <c r="C330" s="45" t="s">
        <v>237</v>
      </c>
      <c r="D330" s="45" t="s">
        <v>234</v>
      </c>
      <c r="E330" s="45" t="s">
        <v>412</v>
      </c>
      <c r="F330" s="40"/>
      <c r="G330" s="22"/>
      <c r="H330" s="22"/>
      <c r="I330" s="14">
        <f aca="true" t="shared" si="56" ref="I330:K331">I331</f>
        <v>80</v>
      </c>
      <c r="J330" s="14">
        <f t="shared" si="56"/>
        <v>80</v>
      </c>
      <c r="K330" s="14">
        <f t="shared" si="56"/>
        <v>80</v>
      </c>
    </row>
    <row r="331" spans="1:11" ht="25.5">
      <c r="A331" s="10" t="s">
        <v>37</v>
      </c>
      <c r="B331" s="44" t="s">
        <v>258</v>
      </c>
      <c r="C331" s="45" t="s">
        <v>237</v>
      </c>
      <c r="D331" s="45" t="s">
        <v>234</v>
      </c>
      <c r="E331" s="45" t="s">
        <v>412</v>
      </c>
      <c r="F331" s="40" t="s">
        <v>48</v>
      </c>
      <c r="G331" s="22"/>
      <c r="H331" s="22"/>
      <c r="I331" s="14">
        <f t="shared" si="56"/>
        <v>80</v>
      </c>
      <c r="J331" s="14">
        <f t="shared" si="56"/>
        <v>80</v>
      </c>
      <c r="K331" s="14">
        <f t="shared" si="56"/>
        <v>80</v>
      </c>
    </row>
    <row r="332" spans="1:11" ht="38.25">
      <c r="A332" s="10" t="s">
        <v>20</v>
      </c>
      <c r="B332" s="44" t="s">
        <v>258</v>
      </c>
      <c r="C332" s="45" t="s">
        <v>237</v>
      </c>
      <c r="D332" s="45" t="s">
        <v>234</v>
      </c>
      <c r="E332" s="45" t="s">
        <v>412</v>
      </c>
      <c r="F332" s="40" t="s">
        <v>49</v>
      </c>
      <c r="G332" s="22" t="s">
        <v>255</v>
      </c>
      <c r="H332" s="22" t="s">
        <v>255</v>
      </c>
      <c r="I332" s="14">
        <v>80</v>
      </c>
      <c r="J332" s="14">
        <v>80</v>
      </c>
      <c r="K332" s="14">
        <v>80</v>
      </c>
    </row>
    <row r="333" spans="1:11" ht="25.5">
      <c r="A333" s="10" t="s">
        <v>368</v>
      </c>
      <c r="B333" s="44" t="s">
        <v>258</v>
      </c>
      <c r="C333" s="45" t="s">
        <v>237</v>
      </c>
      <c r="D333" s="45" t="s">
        <v>234</v>
      </c>
      <c r="E333" s="45" t="s">
        <v>369</v>
      </c>
      <c r="F333" s="40"/>
      <c r="G333" s="22"/>
      <c r="H333" s="22"/>
      <c r="I333" s="8">
        <f aca="true" t="shared" si="57" ref="I333:K334">I334</f>
        <v>500</v>
      </c>
      <c r="J333" s="8">
        <f t="shared" si="57"/>
        <v>0</v>
      </c>
      <c r="K333" s="8">
        <f t="shared" si="57"/>
        <v>0</v>
      </c>
    </row>
    <row r="334" spans="1:11" ht="25.5">
      <c r="A334" s="10" t="s">
        <v>37</v>
      </c>
      <c r="B334" s="44" t="s">
        <v>258</v>
      </c>
      <c r="C334" s="45" t="s">
        <v>237</v>
      </c>
      <c r="D334" s="45" t="s">
        <v>234</v>
      </c>
      <c r="E334" s="45" t="s">
        <v>369</v>
      </c>
      <c r="F334" s="40" t="s">
        <v>48</v>
      </c>
      <c r="G334" s="22"/>
      <c r="H334" s="22"/>
      <c r="I334" s="8">
        <f t="shared" si="57"/>
        <v>500</v>
      </c>
      <c r="J334" s="8">
        <f t="shared" si="57"/>
        <v>0</v>
      </c>
      <c r="K334" s="8">
        <f t="shared" si="57"/>
        <v>0</v>
      </c>
    </row>
    <row r="335" spans="1:11" ht="38.25">
      <c r="A335" s="10" t="s">
        <v>20</v>
      </c>
      <c r="B335" s="44" t="s">
        <v>258</v>
      </c>
      <c r="C335" s="45" t="s">
        <v>237</v>
      </c>
      <c r="D335" s="45" t="s">
        <v>234</v>
      </c>
      <c r="E335" s="45" t="s">
        <v>369</v>
      </c>
      <c r="F335" s="40" t="s">
        <v>49</v>
      </c>
      <c r="G335" s="22" t="s">
        <v>255</v>
      </c>
      <c r="H335" s="22" t="s">
        <v>250</v>
      </c>
      <c r="I335" s="8">
        <v>500</v>
      </c>
      <c r="J335" s="8"/>
      <c r="K335" s="8"/>
    </row>
    <row r="336" spans="1:11" ht="38.25">
      <c r="A336" s="60" t="s">
        <v>299</v>
      </c>
      <c r="B336" s="44" t="s">
        <v>258</v>
      </c>
      <c r="C336" s="45" t="s">
        <v>237</v>
      </c>
      <c r="D336" s="45" t="s">
        <v>234</v>
      </c>
      <c r="E336" s="45" t="s">
        <v>300</v>
      </c>
      <c r="F336" s="40"/>
      <c r="G336" s="22"/>
      <c r="H336" s="22"/>
      <c r="I336" s="14">
        <f aca="true" t="shared" si="58" ref="I336:K337">I337</f>
        <v>500</v>
      </c>
      <c r="J336" s="14">
        <f t="shared" si="58"/>
        <v>0</v>
      </c>
      <c r="K336" s="14">
        <f t="shared" si="58"/>
        <v>0</v>
      </c>
    </row>
    <row r="337" spans="1:11" ht="25.5">
      <c r="A337" s="10" t="s">
        <v>37</v>
      </c>
      <c r="B337" s="44" t="s">
        <v>258</v>
      </c>
      <c r="C337" s="45" t="s">
        <v>237</v>
      </c>
      <c r="D337" s="45" t="s">
        <v>234</v>
      </c>
      <c r="E337" s="45" t="s">
        <v>300</v>
      </c>
      <c r="F337" s="40" t="s">
        <v>48</v>
      </c>
      <c r="G337" s="22"/>
      <c r="H337" s="22"/>
      <c r="I337" s="14">
        <f t="shared" si="58"/>
        <v>500</v>
      </c>
      <c r="J337" s="14">
        <f t="shared" si="58"/>
        <v>0</v>
      </c>
      <c r="K337" s="14">
        <f t="shared" si="58"/>
        <v>0</v>
      </c>
    </row>
    <row r="338" spans="1:11" ht="38.25">
      <c r="A338" s="10" t="s">
        <v>20</v>
      </c>
      <c r="B338" s="44" t="s">
        <v>258</v>
      </c>
      <c r="C338" s="45" t="s">
        <v>237</v>
      </c>
      <c r="D338" s="45" t="s">
        <v>234</v>
      </c>
      <c r="E338" s="45" t="s">
        <v>300</v>
      </c>
      <c r="F338" s="40" t="s">
        <v>49</v>
      </c>
      <c r="G338" s="22" t="s">
        <v>255</v>
      </c>
      <c r="H338" s="22" t="s">
        <v>250</v>
      </c>
      <c r="I338" s="14">
        <v>500</v>
      </c>
      <c r="J338" s="14"/>
      <c r="K338" s="14"/>
    </row>
    <row r="339" spans="1:11" ht="25.5">
      <c r="A339" s="31" t="s">
        <v>462</v>
      </c>
      <c r="B339" s="38" t="s">
        <v>258</v>
      </c>
      <c r="C339" s="7" t="s">
        <v>237</v>
      </c>
      <c r="D339" s="7" t="s">
        <v>234</v>
      </c>
      <c r="E339" s="7" t="s">
        <v>461</v>
      </c>
      <c r="F339" s="40"/>
      <c r="G339" s="22"/>
      <c r="H339" s="22"/>
      <c r="I339" s="14">
        <f aca="true" t="shared" si="59" ref="I339:K340">I340</f>
        <v>20</v>
      </c>
      <c r="J339" s="14">
        <f t="shared" si="59"/>
        <v>0</v>
      </c>
      <c r="K339" s="14">
        <f t="shared" si="59"/>
        <v>0</v>
      </c>
    </row>
    <row r="340" spans="1:11" ht="25.5">
      <c r="A340" s="10" t="s">
        <v>37</v>
      </c>
      <c r="B340" s="38" t="s">
        <v>258</v>
      </c>
      <c r="C340" s="7" t="s">
        <v>237</v>
      </c>
      <c r="D340" s="7" t="s">
        <v>234</v>
      </c>
      <c r="E340" s="7" t="s">
        <v>461</v>
      </c>
      <c r="F340" s="40" t="s">
        <v>48</v>
      </c>
      <c r="G340" s="22"/>
      <c r="H340" s="22"/>
      <c r="I340" s="14">
        <f t="shared" si="59"/>
        <v>20</v>
      </c>
      <c r="J340" s="14">
        <f t="shared" si="59"/>
        <v>0</v>
      </c>
      <c r="K340" s="14">
        <f t="shared" si="59"/>
        <v>0</v>
      </c>
    </row>
    <row r="341" spans="1:11" ht="38.25">
      <c r="A341" s="10" t="s">
        <v>20</v>
      </c>
      <c r="B341" s="38" t="s">
        <v>258</v>
      </c>
      <c r="C341" s="7" t="s">
        <v>237</v>
      </c>
      <c r="D341" s="7" t="s">
        <v>234</v>
      </c>
      <c r="E341" s="7" t="s">
        <v>461</v>
      </c>
      <c r="F341" s="40" t="s">
        <v>49</v>
      </c>
      <c r="G341" s="22" t="s">
        <v>255</v>
      </c>
      <c r="H341" s="22" t="s">
        <v>250</v>
      </c>
      <c r="I341" s="14">
        <v>20</v>
      </c>
      <c r="J341" s="14"/>
      <c r="K341" s="14"/>
    </row>
    <row r="342" spans="1:11" ht="25.5">
      <c r="A342" s="95" t="s">
        <v>443</v>
      </c>
      <c r="B342" s="96" t="s">
        <v>258</v>
      </c>
      <c r="C342" s="97" t="s">
        <v>238</v>
      </c>
      <c r="D342" s="97" t="s">
        <v>39</v>
      </c>
      <c r="E342" s="97" t="s">
        <v>40</v>
      </c>
      <c r="F342" s="98"/>
      <c r="G342" s="94"/>
      <c r="H342" s="94"/>
      <c r="I342" s="99">
        <f>I343</f>
        <v>2630.1</v>
      </c>
      <c r="J342" s="99">
        <f>J343</f>
        <v>2600.1</v>
      </c>
      <c r="K342" s="99">
        <f>K343</f>
        <v>2600.1</v>
      </c>
    </row>
    <row r="343" spans="1:11" ht="63.75">
      <c r="A343" s="10" t="s">
        <v>444</v>
      </c>
      <c r="B343" s="44" t="s">
        <v>258</v>
      </c>
      <c r="C343" s="45" t="s">
        <v>238</v>
      </c>
      <c r="D343" s="45" t="s">
        <v>234</v>
      </c>
      <c r="E343" s="45" t="s">
        <v>40</v>
      </c>
      <c r="F343" s="40"/>
      <c r="G343" s="22"/>
      <c r="H343" s="22"/>
      <c r="I343" s="14">
        <f>I347+I344</f>
        <v>2630.1</v>
      </c>
      <c r="J343" s="14">
        <f>J347+J344</f>
        <v>2600.1</v>
      </c>
      <c r="K343" s="14">
        <f>K347+K344</f>
        <v>2600.1</v>
      </c>
    </row>
    <row r="344" spans="1:11" ht="25.5">
      <c r="A344" s="10" t="s">
        <v>467</v>
      </c>
      <c r="B344" s="44" t="s">
        <v>258</v>
      </c>
      <c r="C344" s="45" t="s">
        <v>238</v>
      </c>
      <c r="D344" s="45" t="s">
        <v>234</v>
      </c>
      <c r="E344" s="45" t="s">
        <v>468</v>
      </c>
      <c r="F344" s="40"/>
      <c r="G344" s="22"/>
      <c r="H344" s="22"/>
      <c r="I344" s="14">
        <f aca="true" t="shared" si="60" ref="I344:K345">I345</f>
        <v>30</v>
      </c>
      <c r="J344" s="14">
        <f t="shared" si="60"/>
        <v>0</v>
      </c>
      <c r="K344" s="14">
        <f t="shared" si="60"/>
        <v>0</v>
      </c>
    </row>
    <row r="345" spans="1:11" ht="25.5">
      <c r="A345" s="10" t="s">
        <v>37</v>
      </c>
      <c r="B345" s="44" t="s">
        <v>258</v>
      </c>
      <c r="C345" s="45" t="s">
        <v>238</v>
      </c>
      <c r="D345" s="45" t="s">
        <v>234</v>
      </c>
      <c r="E345" s="45" t="s">
        <v>468</v>
      </c>
      <c r="F345" s="40" t="s">
        <v>48</v>
      </c>
      <c r="G345" s="22"/>
      <c r="H345" s="22"/>
      <c r="I345" s="14">
        <f t="shared" si="60"/>
        <v>30</v>
      </c>
      <c r="J345" s="14">
        <f t="shared" si="60"/>
        <v>0</v>
      </c>
      <c r="K345" s="14">
        <f t="shared" si="60"/>
        <v>0</v>
      </c>
    </row>
    <row r="346" spans="1:11" ht="38.25">
      <c r="A346" s="10" t="s">
        <v>20</v>
      </c>
      <c r="B346" s="44" t="s">
        <v>258</v>
      </c>
      <c r="C346" s="45" t="s">
        <v>238</v>
      </c>
      <c r="D346" s="45" t="s">
        <v>234</v>
      </c>
      <c r="E346" s="45" t="s">
        <v>468</v>
      </c>
      <c r="F346" s="40" t="s">
        <v>49</v>
      </c>
      <c r="G346" s="22" t="s">
        <v>255</v>
      </c>
      <c r="H346" s="22" t="s">
        <v>250</v>
      </c>
      <c r="I346" s="14">
        <v>30</v>
      </c>
      <c r="J346" s="14"/>
      <c r="K346" s="14"/>
    </row>
    <row r="347" spans="1:11" ht="38.25">
      <c r="A347" s="10" t="s">
        <v>445</v>
      </c>
      <c r="B347" s="44" t="s">
        <v>258</v>
      </c>
      <c r="C347" s="45" t="s">
        <v>238</v>
      </c>
      <c r="D347" s="45" t="s">
        <v>234</v>
      </c>
      <c r="E347" s="45" t="s">
        <v>446</v>
      </c>
      <c r="F347" s="40"/>
      <c r="G347" s="22"/>
      <c r="H347" s="22"/>
      <c r="I347" s="14">
        <f aca="true" t="shared" si="61" ref="I347:K348">I348</f>
        <v>2600.1</v>
      </c>
      <c r="J347" s="14">
        <f t="shared" si="61"/>
        <v>2600.1</v>
      </c>
      <c r="K347" s="14">
        <f t="shared" si="61"/>
        <v>2600.1</v>
      </c>
    </row>
    <row r="348" spans="1:11" ht="25.5">
      <c r="A348" s="10" t="s">
        <v>37</v>
      </c>
      <c r="B348" s="44" t="s">
        <v>258</v>
      </c>
      <c r="C348" s="45" t="s">
        <v>238</v>
      </c>
      <c r="D348" s="45" t="s">
        <v>234</v>
      </c>
      <c r="E348" s="45" t="s">
        <v>446</v>
      </c>
      <c r="F348" s="40" t="s">
        <v>48</v>
      </c>
      <c r="G348" s="22"/>
      <c r="H348" s="22"/>
      <c r="I348" s="14">
        <f t="shared" si="61"/>
        <v>2600.1</v>
      </c>
      <c r="J348" s="14">
        <f t="shared" si="61"/>
        <v>2600.1</v>
      </c>
      <c r="K348" s="14">
        <f t="shared" si="61"/>
        <v>2600.1</v>
      </c>
    </row>
    <row r="349" spans="1:11" ht="38.25">
      <c r="A349" s="10" t="s">
        <v>20</v>
      </c>
      <c r="B349" s="44" t="s">
        <v>258</v>
      </c>
      <c r="C349" s="45" t="s">
        <v>238</v>
      </c>
      <c r="D349" s="45" t="s">
        <v>234</v>
      </c>
      <c r="E349" s="45" t="s">
        <v>446</v>
      </c>
      <c r="F349" s="40" t="s">
        <v>49</v>
      </c>
      <c r="G349" s="22" t="s">
        <v>255</v>
      </c>
      <c r="H349" s="22" t="s">
        <v>250</v>
      </c>
      <c r="I349" s="14">
        <v>2600.1</v>
      </c>
      <c r="J349" s="14">
        <v>2600.1</v>
      </c>
      <c r="K349" s="14">
        <v>2600.1</v>
      </c>
    </row>
    <row r="350" spans="1:11" ht="25.5">
      <c r="A350" s="34" t="s">
        <v>259</v>
      </c>
      <c r="B350" s="24" t="s">
        <v>258</v>
      </c>
      <c r="C350" s="24" t="s">
        <v>243</v>
      </c>
      <c r="D350" s="24" t="s">
        <v>39</v>
      </c>
      <c r="E350" s="24" t="s">
        <v>40</v>
      </c>
      <c r="F350" s="25"/>
      <c r="G350" s="26"/>
      <c r="H350" s="26"/>
      <c r="I350" s="29">
        <f>I351</f>
        <v>68965.5</v>
      </c>
      <c r="J350" s="29">
        <f>J351</f>
        <v>81650</v>
      </c>
      <c r="K350" s="29">
        <f>K351</f>
        <v>108316.7</v>
      </c>
    </row>
    <row r="351" spans="1:11" ht="38.25">
      <c r="A351" s="31" t="s">
        <v>151</v>
      </c>
      <c r="B351" s="38" t="s">
        <v>258</v>
      </c>
      <c r="C351" s="7" t="s">
        <v>243</v>
      </c>
      <c r="D351" s="7" t="s">
        <v>234</v>
      </c>
      <c r="E351" s="7" t="s">
        <v>40</v>
      </c>
      <c r="F351" s="40"/>
      <c r="G351" s="21"/>
      <c r="H351" s="21"/>
      <c r="I351" s="28">
        <f>I358+I361+I355+I352</f>
        <v>68965.5</v>
      </c>
      <c r="J351" s="28">
        <f>J358+J361+J355+J352</f>
        <v>81650</v>
      </c>
      <c r="K351" s="28">
        <f>K358+K361+K355+K352</f>
        <v>108316.7</v>
      </c>
    </row>
    <row r="352" spans="1:11" ht="25.5">
      <c r="A352" s="10" t="s">
        <v>465</v>
      </c>
      <c r="B352" s="38" t="s">
        <v>258</v>
      </c>
      <c r="C352" s="7" t="s">
        <v>243</v>
      </c>
      <c r="D352" s="7" t="s">
        <v>234</v>
      </c>
      <c r="E352" s="7" t="s">
        <v>466</v>
      </c>
      <c r="F352" s="40"/>
      <c r="G352" s="21"/>
      <c r="H352" s="21"/>
      <c r="I352" s="28">
        <f aca="true" t="shared" si="62" ref="I352:K353">I353</f>
        <v>30.5</v>
      </c>
      <c r="J352" s="28">
        <f t="shared" si="62"/>
        <v>0</v>
      </c>
      <c r="K352" s="28">
        <f t="shared" si="62"/>
        <v>0</v>
      </c>
    </row>
    <row r="353" spans="1:11" ht="25.5">
      <c r="A353" s="10" t="s">
        <v>37</v>
      </c>
      <c r="B353" s="38" t="s">
        <v>258</v>
      </c>
      <c r="C353" s="7" t="s">
        <v>243</v>
      </c>
      <c r="D353" s="7" t="s">
        <v>234</v>
      </c>
      <c r="E353" s="7" t="s">
        <v>466</v>
      </c>
      <c r="F353" s="40" t="s">
        <v>48</v>
      </c>
      <c r="G353" s="21"/>
      <c r="H353" s="21"/>
      <c r="I353" s="28">
        <f t="shared" si="62"/>
        <v>30.5</v>
      </c>
      <c r="J353" s="28">
        <f t="shared" si="62"/>
        <v>0</v>
      </c>
      <c r="K353" s="28">
        <f t="shared" si="62"/>
        <v>0</v>
      </c>
    </row>
    <row r="354" spans="1:11" ht="38.25">
      <c r="A354" s="10" t="s">
        <v>20</v>
      </c>
      <c r="B354" s="38" t="s">
        <v>258</v>
      </c>
      <c r="C354" s="7" t="s">
        <v>243</v>
      </c>
      <c r="D354" s="7" t="s">
        <v>234</v>
      </c>
      <c r="E354" s="7" t="s">
        <v>466</v>
      </c>
      <c r="F354" s="40" t="s">
        <v>49</v>
      </c>
      <c r="G354" s="21" t="s">
        <v>252</v>
      </c>
      <c r="H354" s="21" t="s">
        <v>265</v>
      </c>
      <c r="I354" s="28">
        <v>30.5</v>
      </c>
      <c r="J354" s="28"/>
      <c r="K354" s="28"/>
    </row>
    <row r="355" spans="1:11" ht="102">
      <c r="A355" s="10" t="s">
        <v>459</v>
      </c>
      <c r="B355" s="38" t="s">
        <v>258</v>
      </c>
      <c r="C355" s="7" t="s">
        <v>243</v>
      </c>
      <c r="D355" s="7" t="s">
        <v>234</v>
      </c>
      <c r="E355" s="7" t="s">
        <v>460</v>
      </c>
      <c r="F355" s="40"/>
      <c r="G355" s="21"/>
      <c r="H355" s="21"/>
      <c r="I355" s="28">
        <f aca="true" t="shared" si="63" ref="I355:K356">I356</f>
        <v>50000</v>
      </c>
      <c r="J355" s="28">
        <f t="shared" si="63"/>
        <v>60000</v>
      </c>
      <c r="K355" s="28">
        <f t="shared" si="63"/>
        <v>80000</v>
      </c>
    </row>
    <row r="356" spans="1:11" ht="25.5">
      <c r="A356" s="10" t="s">
        <v>37</v>
      </c>
      <c r="B356" s="38" t="s">
        <v>258</v>
      </c>
      <c r="C356" s="7" t="s">
        <v>243</v>
      </c>
      <c r="D356" s="7" t="s">
        <v>234</v>
      </c>
      <c r="E356" s="7" t="s">
        <v>460</v>
      </c>
      <c r="F356" s="40" t="s">
        <v>48</v>
      </c>
      <c r="G356" s="21"/>
      <c r="H356" s="21"/>
      <c r="I356" s="28">
        <f t="shared" si="63"/>
        <v>50000</v>
      </c>
      <c r="J356" s="28">
        <f t="shared" si="63"/>
        <v>60000</v>
      </c>
      <c r="K356" s="28">
        <f t="shared" si="63"/>
        <v>80000</v>
      </c>
    </row>
    <row r="357" spans="1:11" ht="38.25">
      <c r="A357" s="10" t="s">
        <v>20</v>
      </c>
      <c r="B357" s="38" t="s">
        <v>258</v>
      </c>
      <c r="C357" s="7" t="s">
        <v>243</v>
      </c>
      <c r="D357" s="7" t="s">
        <v>234</v>
      </c>
      <c r="E357" s="7" t="s">
        <v>460</v>
      </c>
      <c r="F357" s="40" t="s">
        <v>49</v>
      </c>
      <c r="G357" s="21" t="s">
        <v>252</v>
      </c>
      <c r="H357" s="21" t="s">
        <v>265</v>
      </c>
      <c r="I357" s="28">
        <v>50000</v>
      </c>
      <c r="J357" s="28">
        <v>60000</v>
      </c>
      <c r="K357" s="28">
        <v>80000</v>
      </c>
    </row>
    <row r="358" spans="1:11" ht="102">
      <c r="A358" s="10" t="s">
        <v>336</v>
      </c>
      <c r="B358" s="38" t="s">
        <v>258</v>
      </c>
      <c r="C358" s="7" t="s">
        <v>243</v>
      </c>
      <c r="D358" s="7" t="s">
        <v>234</v>
      </c>
      <c r="E358" s="7" t="s">
        <v>337</v>
      </c>
      <c r="F358" s="40"/>
      <c r="G358" s="21"/>
      <c r="H358" s="21"/>
      <c r="I358" s="28">
        <f aca="true" t="shared" si="64" ref="I358:K359">I359</f>
        <v>16666.7</v>
      </c>
      <c r="J358" s="28">
        <f t="shared" si="64"/>
        <v>20000</v>
      </c>
      <c r="K358" s="28">
        <f t="shared" si="64"/>
        <v>26666.7</v>
      </c>
    </row>
    <row r="359" spans="1:11" ht="25.5">
      <c r="A359" s="10" t="s">
        <v>37</v>
      </c>
      <c r="B359" s="38" t="s">
        <v>258</v>
      </c>
      <c r="C359" s="7" t="s">
        <v>243</v>
      </c>
      <c r="D359" s="7" t="s">
        <v>234</v>
      </c>
      <c r="E359" s="7" t="s">
        <v>337</v>
      </c>
      <c r="F359" s="40" t="s">
        <v>48</v>
      </c>
      <c r="G359" s="21"/>
      <c r="H359" s="21"/>
      <c r="I359" s="28">
        <f t="shared" si="64"/>
        <v>16666.7</v>
      </c>
      <c r="J359" s="28">
        <f t="shared" si="64"/>
        <v>20000</v>
      </c>
      <c r="K359" s="28">
        <f t="shared" si="64"/>
        <v>26666.7</v>
      </c>
    </row>
    <row r="360" spans="1:11" ht="38.25">
      <c r="A360" s="10" t="s">
        <v>20</v>
      </c>
      <c r="B360" s="38" t="s">
        <v>258</v>
      </c>
      <c r="C360" s="7" t="s">
        <v>243</v>
      </c>
      <c r="D360" s="7" t="s">
        <v>234</v>
      </c>
      <c r="E360" s="7" t="s">
        <v>337</v>
      </c>
      <c r="F360" s="40" t="s">
        <v>49</v>
      </c>
      <c r="G360" s="21" t="s">
        <v>252</v>
      </c>
      <c r="H360" s="21" t="s">
        <v>265</v>
      </c>
      <c r="I360" s="28">
        <v>16666.7</v>
      </c>
      <c r="J360" s="28">
        <v>20000</v>
      </c>
      <c r="K360" s="28">
        <v>26666.7</v>
      </c>
    </row>
    <row r="361" spans="1:11" ht="51">
      <c r="A361" s="10" t="s">
        <v>294</v>
      </c>
      <c r="B361" s="38" t="s">
        <v>258</v>
      </c>
      <c r="C361" s="7" t="s">
        <v>243</v>
      </c>
      <c r="D361" s="7" t="s">
        <v>234</v>
      </c>
      <c r="E361" s="7" t="s">
        <v>295</v>
      </c>
      <c r="F361" s="40"/>
      <c r="G361" s="21"/>
      <c r="H361" s="21"/>
      <c r="I361" s="28">
        <f aca="true" t="shared" si="65" ref="I361:K362">I362</f>
        <v>2268.3</v>
      </c>
      <c r="J361" s="28">
        <f t="shared" si="65"/>
        <v>1650</v>
      </c>
      <c r="K361" s="28">
        <f t="shared" si="65"/>
        <v>1650</v>
      </c>
    </row>
    <row r="362" spans="1:11" ht="25.5">
      <c r="A362" s="10" t="s">
        <v>37</v>
      </c>
      <c r="B362" s="38" t="s">
        <v>258</v>
      </c>
      <c r="C362" s="7" t="s">
        <v>243</v>
      </c>
      <c r="D362" s="7" t="s">
        <v>234</v>
      </c>
      <c r="E362" s="7" t="s">
        <v>295</v>
      </c>
      <c r="F362" s="40" t="s">
        <v>48</v>
      </c>
      <c r="G362" s="21"/>
      <c r="H362" s="21"/>
      <c r="I362" s="28">
        <f t="shared" si="65"/>
        <v>2268.3</v>
      </c>
      <c r="J362" s="28">
        <f t="shared" si="65"/>
        <v>1650</v>
      </c>
      <c r="K362" s="28">
        <f t="shared" si="65"/>
        <v>1650</v>
      </c>
    </row>
    <row r="363" spans="1:11" ht="38.25">
      <c r="A363" s="10" t="s">
        <v>20</v>
      </c>
      <c r="B363" s="38" t="s">
        <v>258</v>
      </c>
      <c r="C363" s="7" t="s">
        <v>243</v>
      </c>
      <c r="D363" s="7" t="s">
        <v>234</v>
      </c>
      <c r="E363" s="7" t="s">
        <v>295</v>
      </c>
      <c r="F363" s="40" t="s">
        <v>49</v>
      </c>
      <c r="G363" s="21" t="s">
        <v>252</v>
      </c>
      <c r="H363" s="21" t="s">
        <v>265</v>
      </c>
      <c r="I363" s="28">
        <v>2268.3</v>
      </c>
      <c r="J363" s="28">
        <v>1650</v>
      </c>
      <c r="K363" s="28">
        <v>1650</v>
      </c>
    </row>
    <row r="364" spans="1:11" ht="25.5">
      <c r="A364" s="23" t="s">
        <v>104</v>
      </c>
      <c r="B364" s="24" t="s">
        <v>258</v>
      </c>
      <c r="C364" s="24" t="s">
        <v>239</v>
      </c>
      <c r="D364" s="24" t="s">
        <v>39</v>
      </c>
      <c r="E364" s="24" t="s">
        <v>40</v>
      </c>
      <c r="F364" s="25"/>
      <c r="G364" s="26"/>
      <c r="H364" s="26"/>
      <c r="I364" s="29">
        <f aca="true" t="shared" si="66" ref="I364:K365">I365</f>
        <v>8501.3</v>
      </c>
      <c r="J364" s="29">
        <f t="shared" si="66"/>
        <v>4646.8</v>
      </c>
      <c r="K364" s="29">
        <f t="shared" si="66"/>
        <v>4578.400000000001</v>
      </c>
    </row>
    <row r="365" spans="1:11" ht="38.25">
      <c r="A365" s="10" t="s">
        <v>152</v>
      </c>
      <c r="B365" s="44" t="s">
        <v>258</v>
      </c>
      <c r="C365" s="45" t="s">
        <v>239</v>
      </c>
      <c r="D365" s="45" t="s">
        <v>234</v>
      </c>
      <c r="E365" s="45" t="s">
        <v>40</v>
      </c>
      <c r="F365" s="40"/>
      <c r="G365" s="22"/>
      <c r="H365" s="22"/>
      <c r="I365" s="28">
        <f t="shared" si="66"/>
        <v>8501.3</v>
      </c>
      <c r="J365" s="28">
        <f t="shared" si="66"/>
        <v>4646.8</v>
      </c>
      <c r="K365" s="28">
        <f t="shared" si="66"/>
        <v>4578.400000000001</v>
      </c>
    </row>
    <row r="366" spans="1:11" ht="38.25">
      <c r="A366" s="10" t="s">
        <v>357</v>
      </c>
      <c r="B366" s="44" t="s">
        <v>258</v>
      </c>
      <c r="C366" s="45" t="s">
        <v>239</v>
      </c>
      <c r="D366" s="45" t="s">
        <v>234</v>
      </c>
      <c r="E366" s="45" t="s">
        <v>153</v>
      </c>
      <c r="F366" s="40"/>
      <c r="G366" s="22"/>
      <c r="H366" s="22"/>
      <c r="I366" s="28">
        <f>I367+I369+I371</f>
        <v>8501.3</v>
      </c>
      <c r="J366" s="28">
        <f>J367+J369+J371</f>
        <v>4646.8</v>
      </c>
      <c r="K366" s="28">
        <f>K367+K369+K371</f>
        <v>4578.400000000001</v>
      </c>
    </row>
    <row r="367" spans="1:11" ht="63.75">
      <c r="A367" s="10" t="s">
        <v>18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92</v>
      </c>
      <c r="G367" s="22"/>
      <c r="H367" s="22"/>
      <c r="I367" s="28">
        <f>I368</f>
        <v>5656.7</v>
      </c>
      <c r="J367" s="28">
        <f>J368</f>
        <v>3771.1</v>
      </c>
      <c r="K367" s="28">
        <f>K368</f>
        <v>3771.1</v>
      </c>
    </row>
    <row r="368" spans="1:11" ht="25.5">
      <c r="A368" s="10" t="s">
        <v>27</v>
      </c>
      <c r="B368" s="38" t="s">
        <v>258</v>
      </c>
      <c r="C368" s="7" t="s">
        <v>239</v>
      </c>
      <c r="D368" s="7" t="s">
        <v>234</v>
      </c>
      <c r="E368" s="45" t="s">
        <v>153</v>
      </c>
      <c r="F368" s="40" t="s">
        <v>134</v>
      </c>
      <c r="G368" s="22" t="s">
        <v>255</v>
      </c>
      <c r="H368" s="22" t="s">
        <v>255</v>
      </c>
      <c r="I368" s="28">
        <v>5656.7</v>
      </c>
      <c r="J368" s="28">
        <v>3771.1</v>
      </c>
      <c r="K368" s="28">
        <v>3771.1</v>
      </c>
    </row>
    <row r="369" spans="1:11" ht="25.5">
      <c r="A369" s="10" t="s">
        <v>37</v>
      </c>
      <c r="B369" s="38" t="s">
        <v>258</v>
      </c>
      <c r="C369" s="7" t="s">
        <v>239</v>
      </c>
      <c r="D369" s="7" t="s">
        <v>234</v>
      </c>
      <c r="E369" s="45" t="s">
        <v>153</v>
      </c>
      <c r="F369" s="40" t="s">
        <v>48</v>
      </c>
      <c r="G369" s="22"/>
      <c r="H369" s="22"/>
      <c r="I369" s="28">
        <f>I370</f>
        <v>758.5</v>
      </c>
      <c r="J369" s="28">
        <f>J370</f>
        <v>703.6</v>
      </c>
      <c r="K369" s="28">
        <f>K370</f>
        <v>635.2</v>
      </c>
    </row>
    <row r="370" spans="1:13" ht="38.25">
      <c r="A370" s="10" t="s">
        <v>20</v>
      </c>
      <c r="B370" s="38" t="s">
        <v>258</v>
      </c>
      <c r="C370" s="7" t="s">
        <v>239</v>
      </c>
      <c r="D370" s="7" t="s">
        <v>234</v>
      </c>
      <c r="E370" s="45" t="s">
        <v>153</v>
      </c>
      <c r="F370" s="40" t="s">
        <v>49</v>
      </c>
      <c r="G370" s="22" t="s">
        <v>255</v>
      </c>
      <c r="H370" s="22" t="s">
        <v>255</v>
      </c>
      <c r="I370" s="28">
        <v>758.5</v>
      </c>
      <c r="J370" s="28">
        <v>703.6</v>
      </c>
      <c r="K370" s="28">
        <v>635.2</v>
      </c>
      <c r="M370" s="52"/>
    </row>
    <row r="371" spans="1:11" ht="12.75">
      <c r="A371" s="10" t="s">
        <v>21</v>
      </c>
      <c r="B371" s="38" t="s">
        <v>258</v>
      </c>
      <c r="C371" s="7" t="s">
        <v>239</v>
      </c>
      <c r="D371" s="7" t="s">
        <v>234</v>
      </c>
      <c r="E371" s="45" t="s">
        <v>153</v>
      </c>
      <c r="F371" s="40" t="s">
        <v>84</v>
      </c>
      <c r="G371" s="22"/>
      <c r="H371" s="22"/>
      <c r="I371" s="28">
        <f>I372</f>
        <v>2086.1</v>
      </c>
      <c r="J371" s="28">
        <f>J372</f>
        <v>172.1</v>
      </c>
      <c r="K371" s="28">
        <f>K372</f>
        <v>172.1</v>
      </c>
    </row>
    <row r="372" spans="1:11" ht="12.75">
      <c r="A372" s="10" t="s">
        <v>22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94</v>
      </c>
      <c r="G372" s="22" t="s">
        <v>255</v>
      </c>
      <c r="H372" s="22" t="s">
        <v>255</v>
      </c>
      <c r="I372" s="28">
        <v>2086.1</v>
      </c>
      <c r="J372" s="28">
        <v>172.1</v>
      </c>
      <c r="K372" s="28">
        <v>172.1</v>
      </c>
    </row>
    <row r="373" spans="1:11" ht="38.25">
      <c r="A373" s="35" t="s">
        <v>359</v>
      </c>
      <c r="B373" s="5" t="s">
        <v>260</v>
      </c>
      <c r="C373" s="5" t="s">
        <v>235</v>
      </c>
      <c r="D373" s="5" t="s">
        <v>39</v>
      </c>
      <c r="E373" s="5" t="s">
        <v>40</v>
      </c>
      <c r="F373" s="6"/>
      <c r="G373" s="20"/>
      <c r="H373" s="20"/>
      <c r="I373" s="30">
        <f>I374+I398</f>
        <v>44063.100000000006</v>
      </c>
      <c r="J373" s="30">
        <f>J374+J398</f>
        <v>47776.100000000006</v>
      </c>
      <c r="K373" s="30">
        <f>K374+K398</f>
        <v>35274.9</v>
      </c>
    </row>
    <row r="374" spans="1:11" ht="25.5">
      <c r="A374" s="34" t="s">
        <v>261</v>
      </c>
      <c r="B374" s="24" t="s">
        <v>260</v>
      </c>
      <c r="C374" s="24" t="s">
        <v>237</v>
      </c>
      <c r="D374" s="24" t="s">
        <v>39</v>
      </c>
      <c r="E374" s="24" t="s">
        <v>40</v>
      </c>
      <c r="F374" s="25"/>
      <c r="G374" s="26"/>
      <c r="H374" s="26"/>
      <c r="I374" s="25">
        <f>I375+I385+I394</f>
        <v>42936.600000000006</v>
      </c>
      <c r="J374" s="25">
        <f>J375+J385+J394</f>
        <v>47391.600000000006</v>
      </c>
      <c r="K374" s="25">
        <f>K375+K385+K394</f>
        <v>35274.9</v>
      </c>
    </row>
    <row r="375" spans="1:11" ht="25.5">
      <c r="A375" s="31" t="s">
        <v>154</v>
      </c>
      <c r="B375" s="38" t="s">
        <v>260</v>
      </c>
      <c r="C375" s="7" t="s">
        <v>237</v>
      </c>
      <c r="D375" s="7" t="s">
        <v>234</v>
      </c>
      <c r="E375" s="7" t="s">
        <v>40</v>
      </c>
      <c r="F375" s="40"/>
      <c r="G375" s="22"/>
      <c r="H375" s="22"/>
      <c r="I375" s="14">
        <f>I376+I382+I379</f>
        <v>41693.600000000006</v>
      </c>
      <c r="J375" s="14">
        <f>J376+J382+J379</f>
        <v>45838.600000000006</v>
      </c>
      <c r="K375" s="14">
        <f>K376+K382+K379</f>
        <v>35274.9</v>
      </c>
    </row>
    <row r="376" spans="1:11" ht="38.25">
      <c r="A376" s="31" t="s">
        <v>155</v>
      </c>
      <c r="B376" s="38" t="s">
        <v>260</v>
      </c>
      <c r="C376" s="7" t="s">
        <v>237</v>
      </c>
      <c r="D376" s="7" t="s">
        <v>234</v>
      </c>
      <c r="E376" s="7" t="s">
        <v>156</v>
      </c>
      <c r="F376" s="40"/>
      <c r="G376" s="22"/>
      <c r="H376" s="22"/>
      <c r="I376" s="14">
        <f aca="true" t="shared" si="67" ref="I376:K377">I377</f>
        <v>36346.3</v>
      </c>
      <c r="J376" s="14">
        <f t="shared" si="67"/>
        <v>40876.8</v>
      </c>
      <c r="K376" s="14">
        <f t="shared" si="67"/>
        <v>30313.1</v>
      </c>
    </row>
    <row r="377" spans="1:11" ht="38.25">
      <c r="A377" s="10" t="s">
        <v>23</v>
      </c>
      <c r="B377" s="38" t="s">
        <v>260</v>
      </c>
      <c r="C377" s="7" t="s">
        <v>237</v>
      </c>
      <c r="D377" s="7" t="s">
        <v>234</v>
      </c>
      <c r="E377" s="7" t="s">
        <v>156</v>
      </c>
      <c r="F377" s="40" t="s">
        <v>53</v>
      </c>
      <c r="G377" s="22"/>
      <c r="H377" s="22"/>
      <c r="I377" s="14">
        <f t="shared" si="67"/>
        <v>36346.3</v>
      </c>
      <c r="J377" s="14">
        <f t="shared" si="67"/>
        <v>40876.8</v>
      </c>
      <c r="K377" s="14">
        <f t="shared" si="67"/>
        <v>30313.1</v>
      </c>
    </row>
    <row r="378" spans="1:11" ht="12.75">
      <c r="A378" s="10" t="s">
        <v>29</v>
      </c>
      <c r="B378" s="38" t="s">
        <v>260</v>
      </c>
      <c r="C378" s="7" t="s">
        <v>237</v>
      </c>
      <c r="D378" s="7" t="s">
        <v>234</v>
      </c>
      <c r="E378" s="7" t="s">
        <v>156</v>
      </c>
      <c r="F378" s="40" t="s">
        <v>108</v>
      </c>
      <c r="G378" s="22" t="s">
        <v>270</v>
      </c>
      <c r="H378" s="22" t="s">
        <v>240</v>
      </c>
      <c r="I378" s="14">
        <v>36346.3</v>
      </c>
      <c r="J378" s="14">
        <v>40876.8</v>
      </c>
      <c r="K378" s="14">
        <v>30313.1</v>
      </c>
    </row>
    <row r="379" spans="1:11" ht="51">
      <c r="A379" s="10" t="s">
        <v>298</v>
      </c>
      <c r="B379" s="38" t="s">
        <v>260</v>
      </c>
      <c r="C379" s="7" t="s">
        <v>237</v>
      </c>
      <c r="D379" s="7" t="s">
        <v>234</v>
      </c>
      <c r="E379" s="7" t="s">
        <v>333</v>
      </c>
      <c r="F379" s="40"/>
      <c r="G379" s="22"/>
      <c r="H379" s="22"/>
      <c r="I379" s="14">
        <f aca="true" t="shared" si="68" ref="I379:K380">I380</f>
        <v>1069.5</v>
      </c>
      <c r="J379" s="14">
        <f t="shared" si="68"/>
        <v>684</v>
      </c>
      <c r="K379" s="14">
        <f t="shared" si="68"/>
        <v>684</v>
      </c>
    </row>
    <row r="380" spans="1:11" ht="38.25">
      <c r="A380" s="10" t="s">
        <v>23</v>
      </c>
      <c r="B380" s="38" t="s">
        <v>260</v>
      </c>
      <c r="C380" s="7" t="s">
        <v>237</v>
      </c>
      <c r="D380" s="7" t="s">
        <v>234</v>
      </c>
      <c r="E380" s="7" t="s">
        <v>333</v>
      </c>
      <c r="F380" s="40" t="s">
        <v>53</v>
      </c>
      <c r="G380" s="22"/>
      <c r="H380" s="22"/>
      <c r="I380" s="14">
        <f t="shared" si="68"/>
        <v>1069.5</v>
      </c>
      <c r="J380" s="14">
        <f t="shared" si="68"/>
        <v>684</v>
      </c>
      <c r="K380" s="14">
        <f t="shared" si="68"/>
        <v>684</v>
      </c>
    </row>
    <row r="381" spans="1:11" ht="12.75">
      <c r="A381" s="10" t="s">
        <v>29</v>
      </c>
      <c r="B381" s="38" t="s">
        <v>260</v>
      </c>
      <c r="C381" s="7" t="s">
        <v>237</v>
      </c>
      <c r="D381" s="7" t="s">
        <v>234</v>
      </c>
      <c r="E381" s="7" t="s">
        <v>333</v>
      </c>
      <c r="F381" s="40" t="s">
        <v>108</v>
      </c>
      <c r="G381" s="22" t="s">
        <v>270</v>
      </c>
      <c r="H381" s="22" t="s">
        <v>240</v>
      </c>
      <c r="I381" s="14">
        <v>1069.5</v>
      </c>
      <c r="J381" s="14">
        <v>684</v>
      </c>
      <c r="K381" s="14">
        <v>684</v>
      </c>
    </row>
    <row r="382" spans="1:11" ht="38.25">
      <c r="A382" s="10" t="s">
        <v>296</v>
      </c>
      <c r="B382" s="38" t="s">
        <v>260</v>
      </c>
      <c r="C382" s="7" t="s">
        <v>237</v>
      </c>
      <c r="D382" s="7" t="s">
        <v>234</v>
      </c>
      <c r="E382" s="7" t="s">
        <v>297</v>
      </c>
      <c r="F382" s="40"/>
      <c r="G382" s="22"/>
      <c r="H382" s="22"/>
      <c r="I382" s="14">
        <f aca="true" t="shared" si="69" ref="I382:K383">I383</f>
        <v>4277.8</v>
      </c>
      <c r="J382" s="14">
        <f t="shared" si="69"/>
        <v>4277.8</v>
      </c>
      <c r="K382" s="14">
        <f t="shared" si="69"/>
        <v>4277.8</v>
      </c>
    </row>
    <row r="383" spans="1:11" ht="38.25">
      <c r="A383" s="10" t="s">
        <v>23</v>
      </c>
      <c r="B383" s="38" t="s">
        <v>260</v>
      </c>
      <c r="C383" s="7" t="s">
        <v>237</v>
      </c>
      <c r="D383" s="7" t="s">
        <v>234</v>
      </c>
      <c r="E383" s="7" t="s">
        <v>297</v>
      </c>
      <c r="F383" s="40" t="s">
        <v>53</v>
      </c>
      <c r="G383" s="22"/>
      <c r="H383" s="22"/>
      <c r="I383" s="14">
        <f t="shared" si="69"/>
        <v>4277.8</v>
      </c>
      <c r="J383" s="14">
        <f t="shared" si="69"/>
        <v>4277.8</v>
      </c>
      <c r="K383" s="14">
        <f t="shared" si="69"/>
        <v>4277.8</v>
      </c>
    </row>
    <row r="384" spans="1:11" ht="12.75">
      <c r="A384" s="10" t="s">
        <v>29</v>
      </c>
      <c r="B384" s="38" t="s">
        <v>260</v>
      </c>
      <c r="C384" s="7" t="s">
        <v>237</v>
      </c>
      <c r="D384" s="7" t="s">
        <v>234</v>
      </c>
      <c r="E384" s="7" t="s">
        <v>297</v>
      </c>
      <c r="F384" s="40" t="s">
        <v>108</v>
      </c>
      <c r="G384" s="22" t="s">
        <v>270</v>
      </c>
      <c r="H384" s="22" t="s">
        <v>240</v>
      </c>
      <c r="I384" s="14">
        <v>4277.8</v>
      </c>
      <c r="J384" s="14">
        <v>4277.8</v>
      </c>
      <c r="K384" s="14">
        <v>4277.8</v>
      </c>
    </row>
    <row r="385" spans="1:11" ht="38.25">
      <c r="A385" s="10" t="s">
        <v>157</v>
      </c>
      <c r="B385" s="38" t="s">
        <v>260</v>
      </c>
      <c r="C385" s="7" t="s">
        <v>237</v>
      </c>
      <c r="D385" s="7" t="s">
        <v>240</v>
      </c>
      <c r="E385" s="7" t="s">
        <v>40</v>
      </c>
      <c r="F385" s="40"/>
      <c r="G385" s="22"/>
      <c r="H385" s="22"/>
      <c r="I385" s="59">
        <f>I386</f>
        <v>1075</v>
      </c>
      <c r="J385" s="14">
        <f>J386</f>
        <v>1385</v>
      </c>
      <c r="K385" s="14">
        <f>K386</f>
        <v>0</v>
      </c>
    </row>
    <row r="386" spans="1:11" ht="25.5">
      <c r="A386" s="31" t="s">
        <v>158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/>
      <c r="G386" s="22"/>
      <c r="H386" s="22"/>
      <c r="I386" s="59">
        <f>+I391+I387+I389</f>
        <v>1075</v>
      </c>
      <c r="J386" s="59">
        <f>+J391+J387+J389</f>
        <v>1385</v>
      </c>
      <c r="K386" s="59">
        <f>+K391+K387+K389</f>
        <v>0</v>
      </c>
    </row>
    <row r="387" spans="1:11" ht="63.75">
      <c r="A387" s="10" t="s">
        <v>18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92</v>
      </c>
      <c r="G387" s="22"/>
      <c r="H387" s="22"/>
      <c r="I387" s="59">
        <f>I388</f>
        <v>71.5</v>
      </c>
      <c r="J387" s="59">
        <f>J388</f>
        <v>71.5</v>
      </c>
      <c r="K387" s="59">
        <f>K388</f>
        <v>0</v>
      </c>
    </row>
    <row r="388" spans="1:11" ht="25.5">
      <c r="A388" s="10" t="s">
        <v>19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93</v>
      </c>
      <c r="G388" s="22" t="s">
        <v>270</v>
      </c>
      <c r="H388" s="22" t="s">
        <v>240</v>
      </c>
      <c r="I388" s="59">
        <v>71.5</v>
      </c>
      <c r="J388" s="59">
        <v>71.5</v>
      </c>
      <c r="K388" s="59"/>
    </row>
    <row r="389" spans="1:11" ht="25.5">
      <c r="A389" s="10" t="s">
        <v>37</v>
      </c>
      <c r="B389" s="38" t="s">
        <v>260</v>
      </c>
      <c r="C389" s="7" t="s">
        <v>237</v>
      </c>
      <c r="D389" s="7" t="s">
        <v>240</v>
      </c>
      <c r="E389" s="7" t="s">
        <v>159</v>
      </c>
      <c r="F389" s="40" t="s">
        <v>48</v>
      </c>
      <c r="G389" s="22"/>
      <c r="H389" s="22"/>
      <c r="I389" s="59">
        <f>I390</f>
        <v>113.5</v>
      </c>
      <c r="J389" s="59">
        <f>J390</f>
        <v>113.5</v>
      </c>
      <c r="K389" s="59">
        <f>K390</f>
        <v>0</v>
      </c>
    </row>
    <row r="390" spans="1:11" ht="38.25">
      <c r="A390" s="10" t="s">
        <v>20</v>
      </c>
      <c r="B390" s="38" t="s">
        <v>260</v>
      </c>
      <c r="C390" s="7" t="s">
        <v>237</v>
      </c>
      <c r="D390" s="7" t="s">
        <v>240</v>
      </c>
      <c r="E390" s="7" t="s">
        <v>159</v>
      </c>
      <c r="F390" s="40" t="s">
        <v>49</v>
      </c>
      <c r="G390" s="22" t="s">
        <v>270</v>
      </c>
      <c r="H390" s="22" t="s">
        <v>240</v>
      </c>
      <c r="I390" s="59">
        <v>113.5</v>
      </c>
      <c r="J390" s="59">
        <v>113.5</v>
      </c>
      <c r="K390" s="59"/>
    </row>
    <row r="391" spans="1:11" ht="38.25">
      <c r="A391" s="2" t="s">
        <v>23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 t="s">
        <v>53</v>
      </c>
      <c r="G391" s="22"/>
      <c r="H391" s="22"/>
      <c r="I391" s="59">
        <f>+I392+I393</f>
        <v>890</v>
      </c>
      <c r="J391" s="59">
        <f>+J392</f>
        <v>1200</v>
      </c>
      <c r="K391" s="59">
        <f>+K392</f>
        <v>0</v>
      </c>
    </row>
    <row r="392" spans="1:11" ht="12.75">
      <c r="A392" s="2" t="s">
        <v>24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54</v>
      </c>
      <c r="G392" s="22" t="s">
        <v>260</v>
      </c>
      <c r="H392" s="22" t="s">
        <v>265</v>
      </c>
      <c r="I392" s="59">
        <v>800</v>
      </c>
      <c r="J392" s="59">
        <v>1200</v>
      </c>
      <c r="K392" s="14"/>
    </row>
    <row r="393" spans="1:11" ht="12.75">
      <c r="A393" s="10" t="s">
        <v>29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108</v>
      </c>
      <c r="G393" s="22" t="s">
        <v>270</v>
      </c>
      <c r="H393" s="22" t="s">
        <v>240</v>
      </c>
      <c r="I393" s="59">
        <v>90</v>
      </c>
      <c r="J393" s="59"/>
      <c r="K393" s="14"/>
    </row>
    <row r="394" spans="1:11" ht="25.5">
      <c r="A394" s="10" t="s">
        <v>160</v>
      </c>
      <c r="B394" s="38" t="s">
        <v>260</v>
      </c>
      <c r="C394" s="7" t="s">
        <v>237</v>
      </c>
      <c r="D394" s="7" t="s">
        <v>250</v>
      </c>
      <c r="E394" s="7" t="s">
        <v>40</v>
      </c>
      <c r="F394" s="40"/>
      <c r="G394" s="22"/>
      <c r="H394" s="22"/>
      <c r="I394" s="59">
        <f aca="true" t="shared" si="70" ref="I394:K396">I395</f>
        <v>168</v>
      </c>
      <c r="J394" s="14">
        <f t="shared" si="70"/>
        <v>168</v>
      </c>
      <c r="K394" s="14">
        <f t="shared" si="70"/>
        <v>0</v>
      </c>
    </row>
    <row r="395" spans="1:11" ht="25.5">
      <c r="A395" s="31" t="s">
        <v>158</v>
      </c>
      <c r="B395" s="38" t="s">
        <v>260</v>
      </c>
      <c r="C395" s="7" t="s">
        <v>237</v>
      </c>
      <c r="D395" s="7" t="s">
        <v>250</v>
      </c>
      <c r="E395" s="7" t="s">
        <v>159</v>
      </c>
      <c r="F395" s="40"/>
      <c r="G395" s="22"/>
      <c r="H395" s="22"/>
      <c r="I395" s="59">
        <f t="shared" si="70"/>
        <v>168</v>
      </c>
      <c r="J395" s="59">
        <f t="shared" si="70"/>
        <v>168</v>
      </c>
      <c r="K395" s="14">
        <f t="shared" si="70"/>
        <v>0</v>
      </c>
    </row>
    <row r="396" spans="1:11" ht="38.25">
      <c r="A396" s="10" t="s">
        <v>23</v>
      </c>
      <c r="B396" s="38" t="s">
        <v>260</v>
      </c>
      <c r="C396" s="7" t="s">
        <v>237</v>
      </c>
      <c r="D396" s="7" t="s">
        <v>250</v>
      </c>
      <c r="E396" s="7" t="s">
        <v>159</v>
      </c>
      <c r="F396" s="40" t="s">
        <v>53</v>
      </c>
      <c r="G396" s="22"/>
      <c r="H396" s="22"/>
      <c r="I396" s="59">
        <f>I397</f>
        <v>168</v>
      </c>
      <c r="J396" s="59">
        <f t="shared" si="70"/>
        <v>168</v>
      </c>
      <c r="K396" s="59">
        <f t="shared" si="70"/>
        <v>0</v>
      </c>
    </row>
    <row r="397" spans="1:11" ht="12.75">
      <c r="A397" s="10" t="s">
        <v>29</v>
      </c>
      <c r="B397" s="38" t="s">
        <v>260</v>
      </c>
      <c r="C397" s="7" t="s">
        <v>237</v>
      </c>
      <c r="D397" s="7" t="s">
        <v>250</v>
      </c>
      <c r="E397" s="7" t="s">
        <v>159</v>
      </c>
      <c r="F397" s="40" t="s">
        <v>108</v>
      </c>
      <c r="G397" s="22" t="s">
        <v>270</v>
      </c>
      <c r="H397" s="22" t="s">
        <v>240</v>
      </c>
      <c r="I397" s="59">
        <v>168</v>
      </c>
      <c r="J397" s="59">
        <v>168</v>
      </c>
      <c r="K397" s="14"/>
    </row>
    <row r="398" spans="1:11" ht="38.25">
      <c r="A398" s="34" t="s">
        <v>262</v>
      </c>
      <c r="B398" s="24" t="s">
        <v>260</v>
      </c>
      <c r="C398" s="24" t="s">
        <v>238</v>
      </c>
      <c r="D398" s="24" t="s">
        <v>39</v>
      </c>
      <c r="E398" s="24" t="s">
        <v>40</v>
      </c>
      <c r="F398" s="25"/>
      <c r="G398" s="26"/>
      <c r="H398" s="26"/>
      <c r="I398" s="29">
        <f aca="true" t="shared" si="71" ref="I398:K399">I399</f>
        <v>1126.5</v>
      </c>
      <c r="J398" s="25">
        <f t="shared" si="71"/>
        <v>384.5</v>
      </c>
      <c r="K398" s="25">
        <f t="shared" si="71"/>
        <v>0</v>
      </c>
    </row>
    <row r="399" spans="1:11" ht="38.25">
      <c r="A399" s="10" t="s">
        <v>358</v>
      </c>
      <c r="B399" s="38" t="s">
        <v>260</v>
      </c>
      <c r="C399" s="7" t="s">
        <v>238</v>
      </c>
      <c r="D399" s="7" t="s">
        <v>234</v>
      </c>
      <c r="E399" s="7" t="s">
        <v>40</v>
      </c>
      <c r="F399" s="40"/>
      <c r="G399" s="22"/>
      <c r="H399" s="22"/>
      <c r="I399" s="59">
        <f t="shared" si="71"/>
        <v>1126.5</v>
      </c>
      <c r="J399" s="14">
        <f t="shared" si="71"/>
        <v>384.5</v>
      </c>
      <c r="K399" s="14">
        <f t="shared" si="71"/>
        <v>0</v>
      </c>
    </row>
    <row r="400" spans="1:11" ht="25.5">
      <c r="A400" s="31" t="s">
        <v>158</v>
      </c>
      <c r="B400" s="38" t="s">
        <v>260</v>
      </c>
      <c r="C400" s="7" t="s">
        <v>238</v>
      </c>
      <c r="D400" s="7" t="s">
        <v>234</v>
      </c>
      <c r="E400" s="7" t="s">
        <v>159</v>
      </c>
      <c r="F400" s="40"/>
      <c r="G400" s="22"/>
      <c r="H400" s="22"/>
      <c r="I400" s="59">
        <f>+I401</f>
        <v>1126.5</v>
      </c>
      <c r="J400" s="59">
        <f>+J401</f>
        <v>384.5</v>
      </c>
      <c r="K400" s="59">
        <f>+K401</f>
        <v>0</v>
      </c>
    </row>
    <row r="401" spans="1:11" ht="38.25">
      <c r="A401" s="2" t="s">
        <v>23</v>
      </c>
      <c r="B401" s="38" t="s">
        <v>260</v>
      </c>
      <c r="C401" s="7" t="s">
        <v>238</v>
      </c>
      <c r="D401" s="7" t="s">
        <v>234</v>
      </c>
      <c r="E401" s="7" t="s">
        <v>159</v>
      </c>
      <c r="F401" s="40" t="s">
        <v>53</v>
      </c>
      <c r="G401" s="22"/>
      <c r="H401" s="22"/>
      <c r="I401" s="59">
        <f>I402+I403</f>
        <v>1126.5</v>
      </c>
      <c r="J401" s="14">
        <f>J402+J403</f>
        <v>384.5</v>
      </c>
      <c r="K401" s="14">
        <f>K402+K403</f>
        <v>0</v>
      </c>
    </row>
    <row r="402" spans="1:13" ht="12.75">
      <c r="A402" s="2" t="s">
        <v>24</v>
      </c>
      <c r="B402" s="38" t="s">
        <v>260</v>
      </c>
      <c r="C402" s="7" t="s">
        <v>238</v>
      </c>
      <c r="D402" s="7" t="s">
        <v>234</v>
      </c>
      <c r="E402" s="7" t="s">
        <v>159</v>
      </c>
      <c r="F402" s="40" t="s">
        <v>54</v>
      </c>
      <c r="G402" s="22" t="s">
        <v>260</v>
      </c>
      <c r="H402" s="22" t="s">
        <v>265</v>
      </c>
      <c r="I402" s="59">
        <v>200</v>
      </c>
      <c r="J402" s="59">
        <v>200</v>
      </c>
      <c r="K402" s="14"/>
      <c r="M402" s="52"/>
    </row>
    <row r="403" spans="1:13" ht="12.75">
      <c r="A403" s="2" t="s">
        <v>29</v>
      </c>
      <c r="B403" s="38" t="s">
        <v>260</v>
      </c>
      <c r="C403" s="7" t="s">
        <v>238</v>
      </c>
      <c r="D403" s="7" t="s">
        <v>234</v>
      </c>
      <c r="E403" s="7" t="s">
        <v>159</v>
      </c>
      <c r="F403" s="40" t="s">
        <v>108</v>
      </c>
      <c r="G403" s="22" t="s">
        <v>270</v>
      </c>
      <c r="H403" s="22" t="s">
        <v>240</v>
      </c>
      <c r="I403" s="59">
        <v>926.5</v>
      </c>
      <c r="J403" s="14">
        <v>184.5</v>
      </c>
      <c r="K403" s="14"/>
      <c r="M403" s="52"/>
    </row>
    <row r="404" spans="1:11" ht="51">
      <c r="A404" s="12" t="s">
        <v>318</v>
      </c>
      <c r="B404" s="5" t="s">
        <v>263</v>
      </c>
      <c r="C404" s="5" t="s">
        <v>235</v>
      </c>
      <c r="D404" s="5" t="s">
        <v>39</v>
      </c>
      <c r="E404" s="5" t="s">
        <v>40</v>
      </c>
      <c r="F404" s="6"/>
      <c r="G404" s="20"/>
      <c r="H404" s="20"/>
      <c r="I404" s="6">
        <f>I405</f>
        <v>2218.4</v>
      </c>
      <c r="J404" s="6">
        <f>J405</f>
        <v>1535.6999999999998</v>
      </c>
      <c r="K404" s="6">
        <f>K405</f>
        <v>1535.6999999999998</v>
      </c>
    </row>
    <row r="405" spans="1:11" ht="38.25">
      <c r="A405" s="27" t="s">
        <v>264</v>
      </c>
      <c r="B405" s="24" t="s">
        <v>263</v>
      </c>
      <c r="C405" s="24" t="s">
        <v>237</v>
      </c>
      <c r="D405" s="24" t="s">
        <v>39</v>
      </c>
      <c r="E405" s="24" t="s">
        <v>40</v>
      </c>
      <c r="F405" s="25"/>
      <c r="G405" s="26"/>
      <c r="H405" s="26"/>
      <c r="I405" s="25">
        <f aca="true" t="shared" si="72" ref="I405:K406">I406</f>
        <v>2218.4</v>
      </c>
      <c r="J405" s="25">
        <f t="shared" si="72"/>
        <v>1535.6999999999998</v>
      </c>
      <c r="K405" s="25">
        <f t="shared" si="72"/>
        <v>1535.6999999999998</v>
      </c>
    </row>
    <row r="406" spans="1:11" ht="51">
      <c r="A406" s="31" t="s">
        <v>161</v>
      </c>
      <c r="B406" s="38" t="s">
        <v>263</v>
      </c>
      <c r="C406" s="7" t="s">
        <v>237</v>
      </c>
      <c r="D406" s="7" t="s">
        <v>240</v>
      </c>
      <c r="E406" s="7" t="s">
        <v>40</v>
      </c>
      <c r="F406" s="40"/>
      <c r="G406" s="22"/>
      <c r="H406" s="22"/>
      <c r="I406" s="14">
        <f t="shared" si="72"/>
        <v>2218.4</v>
      </c>
      <c r="J406" s="14">
        <f t="shared" si="72"/>
        <v>1535.6999999999998</v>
      </c>
      <c r="K406" s="14">
        <f t="shared" si="72"/>
        <v>1535.6999999999998</v>
      </c>
    </row>
    <row r="407" spans="1:11" ht="51">
      <c r="A407" s="31" t="s">
        <v>162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/>
      <c r="G407" s="22"/>
      <c r="H407" s="22"/>
      <c r="I407" s="14">
        <f>I408+I410+I412</f>
        <v>2218.4</v>
      </c>
      <c r="J407" s="14">
        <f>J408+J410+J412</f>
        <v>1535.6999999999998</v>
      </c>
      <c r="K407" s="14">
        <f>K408+K410+K412</f>
        <v>1535.6999999999998</v>
      </c>
    </row>
    <row r="408" spans="1:11" ht="63.75">
      <c r="A408" s="10" t="s">
        <v>18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92</v>
      </c>
      <c r="G408" s="22"/>
      <c r="H408" s="22"/>
      <c r="I408" s="14">
        <f>I409</f>
        <v>1938.2</v>
      </c>
      <c r="J408" s="14">
        <f>J409</f>
        <v>1292.1</v>
      </c>
      <c r="K408" s="14">
        <f>K409</f>
        <v>1292.1</v>
      </c>
    </row>
    <row r="409" spans="1:11" ht="25.5">
      <c r="A409" s="10" t="s">
        <v>27</v>
      </c>
      <c r="B409" s="38" t="s">
        <v>263</v>
      </c>
      <c r="C409" s="7" t="s">
        <v>237</v>
      </c>
      <c r="D409" s="7" t="s">
        <v>240</v>
      </c>
      <c r="E409" s="7" t="s">
        <v>163</v>
      </c>
      <c r="F409" s="40" t="s">
        <v>134</v>
      </c>
      <c r="G409" s="22" t="s">
        <v>252</v>
      </c>
      <c r="H409" s="22" t="s">
        <v>271</v>
      </c>
      <c r="I409" s="14">
        <v>1938.2</v>
      </c>
      <c r="J409" s="14">
        <v>1292.1</v>
      </c>
      <c r="K409" s="14">
        <v>1292.1</v>
      </c>
    </row>
    <row r="410" spans="1:11" ht="25.5">
      <c r="A410" s="10" t="s">
        <v>37</v>
      </c>
      <c r="B410" s="38" t="s">
        <v>263</v>
      </c>
      <c r="C410" s="7" t="s">
        <v>237</v>
      </c>
      <c r="D410" s="7" t="s">
        <v>240</v>
      </c>
      <c r="E410" s="7" t="s">
        <v>163</v>
      </c>
      <c r="F410" s="40" t="s">
        <v>48</v>
      </c>
      <c r="G410" s="22"/>
      <c r="H410" s="22"/>
      <c r="I410" s="59">
        <f>I411</f>
        <v>242.1</v>
      </c>
      <c r="J410" s="59">
        <f>J411</f>
        <v>193.6</v>
      </c>
      <c r="K410" s="59">
        <f>K411</f>
        <v>193.6</v>
      </c>
    </row>
    <row r="411" spans="1:11" ht="38.25">
      <c r="A411" s="10" t="s">
        <v>20</v>
      </c>
      <c r="B411" s="38" t="s">
        <v>263</v>
      </c>
      <c r="C411" s="7" t="s">
        <v>237</v>
      </c>
      <c r="D411" s="7" t="s">
        <v>240</v>
      </c>
      <c r="E411" s="7" t="s">
        <v>163</v>
      </c>
      <c r="F411" s="40" t="s">
        <v>49</v>
      </c>
      <c r="G411" s="22" t="s">
        <v>252</v>
      </c>
      <c r="H411" s="22" t="s">
        <v>271</v>
      </c>
      <c r="I411" s="59">
        <v>242.1</v>
      </c>
      <c r="J411" s="59">
        <v>193.6</v>
      </c>
      <c r="K411" s="59">
        <v>193.6</v>
      </c>
    </row>
    <row r="412" spans="1:11" ht="12.75">
      <c r="A412" s="10" t="s">
        <v>21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 t="s">
        <v>84</v>
      </c>
      <c r="G412" s="22"/>
      <c r="H412" s="22"/>
      <c r="I412" s="14">
        <f>I413</f>
        <v>38.1</v>
      </c>
      <c r="J412" s="14">
        <f>J413</f>
        <v>50</v>
      </c>
      <c r="K412" s="14">
        <f>K413</f>
        <v>50</v>
      </c>
    </row>
    <row r="413" spans="1:11" ht="12.75">
      <c r="A413" s="10" t="s">
        <v>22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94</v>
      </c>
      <c r="G413" s="22" t="s">
        <v>252</v>
      </c>
      <c r="H413" s="22" t="s">
        <v>271</v>
      </c>
      <c r="I413" s="14">
        <v>38.1</v>
      </c>
      <c r="J413" s="14">
        <v>50</v>
      </c>
      <c r="K413" s="14">
        <v>50</v>
      </c>
    </row>
    <row r="414" spans="1:11" ht="51">
      <c r="A414" s="12" t="s">
        <v>319</v>
      </c>
      <c r="B414" s="5" t="s">
        <v>265</v>
      </c>
      <c r="C414" s="5" t="s">
        <v>235</v>
      </c>
      <c r="D414" s="5" t="s">
        <v>39</v>
      </c>
      <c r="E414" s="5" t="s">
        <v>40</v>
      </c>
      <c r="F414" s="6"/>
      <c r="G414" s="20"/>
      <c r="H414" s="20"/>
      <c r="I414" s="30">
        <f>I415+I439</f>
        <v>15470.5</v>
      </c>
      <c r="J414" s="30">
        <f>J415+J439</f>
        <v>10250.2</v>
      </c>
      <c r="K414" s="30">
        <f>K415+K439</f>
        <v>18010.1</v>
      </c>
    </row>
    <row r="415" spans="1:11" ht="25.5">
      <c r="A415" s="34" t="s">
        <v>266</v>
      </c>
      <c r="B415" s="24" t="s">
        <v>265</v>
      </c>
      <c r="C415" s="24" t="s">
        <v>237</v>
      </c>
      <c r="D415" s="24" t="s">
        <v>39</v>
      </c>
      <c r="E415" s="24" t="s">
        <v>40</v>
      </c>
      <c r="F415" s="25"/>
      <c r="G415" s="26"/>
      <c r="H415" s="26"/>
      <c r="I415" s="25">
        <f>I416+I423+I430</f>
        <v>4904.6</v>
      </c>
      <c r="J415" s="25">
        <f>J416+J423+J430</f>
        <v>2356.1</v>
      </c>
      <c r="K415" s="25">
        <f>K416+K423+K430</f>
        <v>10161.5</v>
      </c>
    </row>
    <row r="416" spans="1:11" ht="38.25">
      <c r="A416" s="31" t="s">
        <v>164</v>
      </c>
      <c r="B416" s="38" t="s">
        <v>265</v>
      </c>
      <c r="C416" s="7" t="s">
        <v>237</v>
      </c>
      <c r="D416" s="7" t="s">
        <v>234</v>
      </c>
      <c r="E416" s="7" t="s">
        <v>40</v>
      </c>
      <c r="F416" s="40"/>
      <c r="G416" s="22"/>
      <c r="H416" s="22"/>
      <c r="I416" s="59">
        <f>I417+I420</f>
        <v>559</v>
      </c>
      <c r="J416" s="59">
        <f>J417+J420</f>
        <v>564.6</v>
      </c>
      <c r="K416" s="59">
        <f>K417+K420</f>
        <v>8370</v>
      </c>
    </row>
    <row r="417" spans="1:11" ht="38.25">
      <c r="A417" s="10" t="s">
        <v>165</v>
      </c>
      <c r="B417" s="38" t="s">
        <v>265</v>
      </c>
      <c r="C417" s="7" t="s">
        <v>237</v>
      </c>
      <c r="D417" s="7" t="s">
        <v>234</v>
      </c>
      <c r="E417" s="7" t="s">
        <v>166</v>
      </c>
      <c r="F417" s="40"/>
      <c r="G417" s="22"/>
      <c r="H417" s="22"/>
      <c r="I417" s="59">
        <f aca="true" t="shared" si="73" ref="I417:K418">I418</f>
        <v>185</v>
      </c>
      <c r="J417" s="59">
        <f t="shared" si="73"/>
        <v>370</v>
      </c>
      <c r="K417" s="59">
        <f t="shared" si="73"/>
        <v>370</v>
      </c>
    </row>
    <row r="418" spans="1:11" ht="25.5">
      <c r="A418" s="10" t="s">
        <v>37</v>
      </c>
      <c r="B418" s="38" t="s">
        <v>265</v>
      </c>
      <c r="C418" s="7" t="s">
        <v>237</v>
      </c>
      <c r="D418" s="7" t="s">
        <v>234</v>
      </c>
      <c r="E418" s="7" t="s">
        <v>166</v>
      </c>
      <c r="F418" s="40" t="s">
        <v>48</v>
      </c>
      <c r="G418" s="22"/>
      <c r="H418" s="22"/>
      <c r="I418" s="59">
        <f t="shared" si="73"/>
        <v>185</v>
      </c>
      <c r="J418" s="59">
        <f t="shared" si="73"/>
        <v>370</v>
      </c>
      <c r="K418" s="59">
        <f t="shared" si="73"/>
        <v>370</v>
      </c>
    </row>
    <row r="419" spans="1:11" ht="38.25">
      <c r="A419" s="2" t="s">
        <v>20</v>
      </c>
      <c r="B419" s="38" t="s">
        <v>265</v>
      </c>
      <c r="C419" s="7" t="s">
        <v>237</v>
      </c>
      <c r="D419" s="7" t="s">
        <v>234</v>
      </c>
      <c r="E419" s="7" t="s">
        <v>166</v>
      </c>
      <c r="F419" s="40" t="s">
        <v>49</v>
      </c>
      <c r="G419" s="22" t="s">
        <v>252</v>
      </c>
      <c r="H419" s="22" t="s">
        <v>271</v>
      </c>
      <c r="I419" s="59">
        <v>185</v>
      </c>
      <c r="J419" s="59">
        <v>370</v>
      </c>
      <c r="K419" s="59">
        <v>370</v>
      </c>
    </row>
    <row r="420" spans="1:11" ht="25.5">
      <c r="A420" s="10" t="s">
        <v>388</v>
      </c>
      <c r="B420" s="44" t="s">
        <v>265</v>
      </c>
      <c r="C420" s="45" t="s">
        <v>237</v>
      </c>
      <c r="D420" s="45" t="s">
        <v>234</v>
      </c>
      <c r="E420" s="45" t="s">
        <v>421</v>
      </c>
      <c r="F420" s="40"/>
      <c r="G420" s="22"/>
      <c r="H420" s="22"/>
      <c r="I420" s="59">
        <f aca="true" t="shared" si="74" ref="I420:K421">I421</f>
        <v>374</v>
      </c>
      <c r="J420" s="59">
        <f t="shared" si="74"/>
        <v>194.6</v>
      </c>
      <c r="K420" s="59">
        <f t="shared" si="74"/>
        <v>8000</v>
      </c>
    </row>
    <row r="421" spans="1:11" ht="25.5">
      <c r="A421" s="10" t="s">
        <v>37</v>
      </c>
      <c r="B421" s="44" t="s">
        <v>265</v>
      </c>
      <c r="C421" s="45" t="s">
        <v>237</v>
      </c>
      <c r="D421" s="45" t="s">
        <v>234</v>
      </c>
      <c r="E421" s="45" t="s">
        <v>421</v>
      </c>
      <c r="F421" s="40" t="s">
        <v>48</v>
      </c>
      <c r="G421" s="22"/>
      <c r="H421" s="22"/>
      <c r="I421" s="59">
        <f t="shared" si="74"/>
        <v>374</v>
      </c>
      <c r="J421" s="59">
        <f t="shared" si="74"/>
        <v>194.6</v>
      </c>
      <c r="K421" s="59">
        <f t="shared" si="74"/>
        <v>8000</v>
      </c>
    </row>
    <row r="422" spans="1:11" ht="38.25">
      <c r="A422" s="2" t="s">
        <v>20</v>
      </c>
      <c r="B422" s="44" t="s">
        <v>265</v>
      </c>
      <c r="C422" s="45" t="s">
        <v>237</v>
      </c>
      <c r="D422" s="45" t="s">
        <v>234</v>
      </c>
      <c r="E422" s="45" t="s">
        <v>421</v>
      </c>
      <c r="F422" s="40" t="s">
        <v>49</v>
      </c>
      <c r="G422" s="22" t="s">
        <v>252</v>
      </c>
      <c r="H422" s="22" t="s">
        <v>271</v>
      </c>
      <c r="I422" s="59">
        <v>374</v>
      </c>
      <c r="J422" s="59">
        <v>194.6</v>
      </c>
      <c r="K422" s="59">
        <v>8000</v>
      </c>
    </row>
    <row r="423" spans="1:11" ht="63.75">
      <c r="A423" s="31" t="s">
        <v>167</v>
      </c>
      <c r="B423" s="38" t="s">
        <v>265</v>
      </c>
      <c r="C423" s="7" t="s">
        <v>237</v>
      </c>
      <c r="D423" s="7" t="s">
        <v>240</v>
      </c>
      <c r="E423" s="7" t="s">
        <v>40</v>
      </c>
      <c r="F423" s="39"/>
      <c r="G423" s="22"/>
      <c r="H423" s="22"/>
      <c r="I423" s="59">
        <f>I424+I427</f>
        <v>3576.5</v>
      </c>
      <c r="J423" s="59">
        <f>J424+J427</f>
        <v>333</v>
      </c>
      <c r="K423" s="59">
        <f>K424+K427</f>
        <v>333</v>
      </c>
    </row>
    <row r="424" spans="1:11" ht="51">
      <c r="A424" s="31" t="s">
        <v>168</v>
      </c>
      <c r="B424" s="38" t="s">
        <v>265</v>
      </c>
      <c r="C424" s="7" t="s">
        <v>237</v>
      </c>
      <c r="D424" s="7" t="s">
        <v>240</v>
      </c>
      <c r="E424" s="7" t="s">
        <v>169</v>
      </c>
      <c r="F424" s="40"/>
      <c r="G424" s="22"/>
      <c r="H424" s="22"/>
      <c r="I424" s="59">
        <f aca="true" t="shared" si="75" ref="I424:K425">I425</f>
        <v>166.5</v>
      </c>
      <c r="J424" s="59">
        <f t="shared" si="75"/>
        <v>333</v>
      </c>
      <c r="K424" s="59">
        <f t="shared" si="75"/>
        <v>333</v>
      </c>
    </row>
    <row r="425" spans="1:11" ht="25.5">
      <c r="A425" s="10" t="s">
        <v>37</v>
      </c>
      <c r="B425" s="38" t="s">
        <v>265</v>
      </c>
      <c r="C425" s="7" t="s">
        <v>237</v>
      </c>
      <c r="D425" s="7" t="s">
        <v>240</v>
      </c>
      <c r="E425" s="7" t="s">
        <v>169</v>
      </c>
      <c r="F425" s="40" t="s">
        <v>48</v>
      </c>
      <c r="G425" s="22"/>
      <c r="H425" s="22"/>
      <c r="I425" s="59">
        <f>I426</f>
        <v>166.5</v>
      </c>
      <c r="J425" s="59">
        <f t="shared" si="75"/>
        <v>333</v>
      </c>
      <c r="K425" s="59">
        <f t="shared" si="75"/>
        <v>333</v>
      </c>
    </row>
    <row r="426" spans="1:11" ht="38.25">
      <c r="A426" s="2" t="s">
        <v>20</v>
      </c>
      <c r="B426" s="38" t="s">
        <v>265</v>
      </c>
      <c r="C426" s="7" t="s">
        <v>237</v>
      </c>
      <c r="D426" s="7" t="s">
        <v>240</v>
      </c>
      <c r="E426" s="7" t="s">
        <v>169</v>
      </c>
      <c r="F426" s="40" t="s">
        <v>49</v>
      </c>
      <c r="G426" s="22" t="s">
        <v>234</v>
      </c>
      <c r="H426" s="22" t="s">
        <v>272</v>
      </c>
      <c r="I426" s="59">
        <v>166.5</v>
      </c>
      <c r="J426" s="59">
        <v>333</v>
      </c>
      <c r="K426" s="59">
        <v>333</v>
      </c>
    </row>
    <row r="427" spans="1:11" ht="25.5">
      <c r="A427" s="60" t="s">
        <v>495</v>
      </c>
      <c r="B427" s="44" t="s">
        <v>265</v>
      </c>
      <c r="C427" s="45" t="s">
        <v>237</v>
      </c>
      <c r="D427" s="45" t="s">
        <v>240</v>
      </c>
      <c r="E427" s="45" t="s">
        <v>496</v>
      </c>
      <c r="F427" s="40"/>
      <c r="G427" s="22"/>
      <c r="H427" s="22"/>
      <c r="I427" s="59">
        <f aca="true" t="shared" si="76" ref="I427:K428">I428</f>
        <v>3410</v>
      </c>
      <c r="J427" s="59">
        <f t="shared" si="76"/>
        <v>0</v>
      </c>
      <c r="K427" s="59">
        <f t="shared" si="76"/>
        <v>0</v>
      </c>
    </row>
    <row r="428" spans="1:11" ht="38.25">
      <c r="A428" s="31" t="s">
        <v>33</v>
      </c>
      <c r="B428" s="44" t="s">
        <v>265</v>
      </c>
      <c r="C428" s="45" t="s">
        <v>237</v>
      </c>
      <c r="D428" s="45" t="s">
        <v>240</v>
      </c>
      <c r="E428" s="45" t="s">
        <v>496</v>
      </c>
      <c r="F428" s="40" t="s">
        <v>65</v>
      </c>
      <c r="G428" s="22"/>
      <c r="H428" s="22"/>
      <c r="I428" s="59">
        <f t="shared" si="76"/>
        <v>3410</v>
      </c>
      <c r="J428" s="59">
        <f t="shared" si="76"/>
        <v>0</v>
      </c>
      <c r="K428" s="59">
        <f t="shared" si="76"/>
        <v>0</v>
      </c>
    </row>
    <row r="429" spans="1:11" ht="12.75">
      <c r="A429" s="31" t="s">
        <v>25</v>
      </c>
      <c r="B429" s="44" t="s">
        <v>265</v>
      </c>
      <c r="C429" s="45" t="s">
        <v>237</v>
      </c>
      <c r="D429" s="45" t="s">
        <v>240</v>
      </c>
      <c r="E429" s="45" t="s">
        <v>496</v>
      </c>
      <c r="F429" s="40" t="s">
        <v>66</v>
      </c>
      <c r="G429" s="22" t="s">
        <v>255</v>
      </c>
      <c r="H429" s="22" t="s">
        <v>234</v>
      </c>
      <c r="I429" s="59">
        <v>3410</v>
      </c>
      <c r="J429" s="59"/>
      <c r="K429" s="59"/>
    </row>
    <row r="430" spans="1:11" ht="51">
      <c r="A430" s="46" t="s">
        <v>170</v>
      </c>
      <c r="B430" s="44" t="s">
        <v>265</v>
      </c>
      <c r="C430" s="45" t="s">
        <v>237</v>
      </c>
      <c r="D430" s="45" t="s">
        <v>250</v>
      </c>
      <c r="E430" s="45" t="s">
        <v>40</v>
      </c>
      <c r="F430" s="40"/>
      <c r="G430" s="22"/>
      <c r="H430" s="22"/>
      <c r="I430" s="14">
        <f>I431+I436</f>
        <v>769.1</v>
      </c>
      <c r="J430" s="14">
        <f>J431+J436</f>
        <v>1458.5</v>
      </c>
      <c r="K430" s="14">
        <f>K431+K436</f>
        <v>1458.5</v>
      </c>
    </row>
    <row r="431" spans="1:11" ht="89.25">
      <c r="A431" s="2" t="s">
        <v>171</v>
      </c>
      <c r="B431" s="44" t="s">
        <v>265</v>
      </c>
      <c r="C431" s="45" t="s">
        <v>237</v>
      </c>
      <c r="D431" s="45" t="s">
        <v>250</v>
      </c>
      <c r="E431" s="45" t="s">
        <v>172</v>
      </c>
      <c r="F431" s="40"/>
      <c r="G431" s="22"/>
      <c r="H431" s="22"/>
      <c r="I431" s="14">
        <f>I432+I434</f>
        <v>698.5</v>
      </c>
      <c r="J431" s="14">
        <f>J432+J434</f>
        <v>1341.4</v>
      </c>
      <c r="K431" s="14">
        <f>K432+K434</f>
        <v>1341.4</v>
      </c>
    </row>
    <row r="432" spans="1:11" ht="25.5">
      <c r="A432" s="10" t="s">
        <v>37</v>
      </c>
      <c r="B432" s="44" t="s">
        <v>265</v>
      </c>
      <c r="C432" s="45" t="s">
        <v>237</v>
      </c>
      <c r="D432" s="45" t="s">
        <v>250</v>
      </c>
      <c r="E432" s="45" t="s">
        <v>172</v>
      </c>
      <c r="F432" s="40" t="s">
        <v>48</v>
      </c>
      <c r="G432" s="22"/>
      <c r="H432" s="22"/>
      <c r="I432" s="14">
        <f>I433</f>
        <v>698.4</v>
      </c>
      <c r="J432" s="14">
        <f>J433</f>
        <v>1341.4</v>
      </c>
      <c r="K432" s="14">
        <f>K433</f>
        <v>1341.4</v>
      </c>
    </row>
    <row r="433" spans="1:11" ht="38.25">
      <c r="A433" s="10" t="s">
        <v>20</v>
      </c>
      <c r="B433" s="44" t="s">
        <v>265</v>
      </c>
      <c r="C433" s="45" t="s">
        <v>237</v>
      </c>
      <c r="D433" s="45" t="s">
        <v>250</v>
      </c>
      <c r="E433" s="45" t="s">
        <v>172</v>
      </c>
      <c r="F433" s="40" t="s">
        <v>49</v>
      </c>
      <c r="G433" s="22" t="s">
        <v>255</v>
      </c>
      <c r="H433" s="22" t="s">
        <v>234</v>
      </c>
      <c r="I433" s="14">
        <v>698.4</v>
      </c>
      <c r="J433" s="14">
        <v>1341.4</v>
      </c>
      <c r="K433" s="14">
        <v>1341.4</v>
      </c>
    </row>
    <row r="434" spans="1:11" ht="12.75">
      <c r="A434" s="10" t="s">
        <v>21</v>
      </c>
      <c r="B434" s="38" t="s">
        <v>265</v>
      </c>
      <c r="C434" s="7" t="s">
        <v>237</v>
      </c>
      <c r="D434" s="7" t="s">
        <v>250</v>
      </c>
      <c r="E434" s="7" t="s">
        <v>172</v>
      </c>
      <c r="F434" s="40" t="s">
        <v>84</v>
      </c>
      <c r="G434" s="22"/>
      <c r="H434" s="22"/>
      <c r="I434" s="14">
        <f>I435</f>
        <v>0.1</v>
      </c>
      <c r="J434" s="14">
        <f>J435</f>
        <v>0</v>
      </c>
      <c r="K434" s="14">
        <f>K435</f>
        <v>0</v>
      </c>
    </row>
    <row r="435" spans="1:11" ht="12.75">
      <c r="A435" s="10" t="s">
        <v>22</v>
      </c>
      <c r="B435" s="38" t="s">
        <v>265</v>
      </c>
      <c r="C435" s="7" t="s">
        <v>237</v>
      </c>
      <c r="D435" s="7" t="s">
        <v>250</v>
      </c>
      <c r="E435" s="7" t="s">
        <v>172</v>
      </c>
      <c r="F435" s="40" t="s">
        <v>94</v>
      </c>
      <c r="G435" s="22" t="s">
        <v>255</v>
      </c>
      <c r="H435" s="22" t="s">
        <v>234</v>
      </c>
      <c r="I435" s="14">
        <v>0.1</v>
      </c>
      <c r="J435" s="14"/>
      <c r="K435" s="14"/>
    </row>
    <row r="436" spans="1:11" ht="25.5">
      <c r="A436" s="60" t="s">
        <v>279</v>
      </c>
      <c r="B436" s="45" t="s">
        <v>265</v>
      </c>
      <c r="C436" s="45" t="s">
        <v>237</v>
      </c>
      <c r="D436" s="45" t="s">
        <v>250</v>
      </c>
      <c r="E436" s="45" t="s">
        <v>280</v>
      </c>
      <c r="F436" s="40"/>
      <c r="G436" s="22"/>
      <c r="H436" s="22"/>
      <c r="I436" s="14">
        <f aca="true" t="shared" si="77" ref="I436:K437">I437</f>
        <v>70.6</v>
      </c>
      <c r="J436" s="14">
        <f t="shared" si="77"/>
        <v>117.1</v>
      </c>
      <c r="K436" s="14">
        <f t="shared" si="77"/>
        <v>117.1</v>
      </c>
    </row>
    <row r="437" spans="1:11" ht="25.5">
      <c r="A437" s="10" t="s">
        <v>37</v>
      </c>
      <c r="B437" s="45" t="s">
        <v>265</v>
      </c>
      <c r="C437" s="45" t="s">
        <v>237</v>
      </c>
      <c r="D437" s="45" t="s">
        <v>250</v>
      </c>
      <c r="E437" s="45" t="s">
        <v>280</v>
      </c>
      <c r="F437" s="40" t="s">
        <v>48</v>
      </c>
      <c r="G437" s="22"/>
      <c r="H437" s="22"/>
      <c r="I437" s="14">
        <f t="shared" si="77"/>
        <v>70.6</v>
      </c>
      <c r="J437" s="14">
        <f t="shared" si="77"/>
        <v>117.1</v>
      </c>
      <c r="K437" s="14">
        <f t="shared" si="77"/>
        <v>117.1</v>
      </c>
    </row>
    <row r="438" spans="1:11" ht="38.25">
      <c r="A438" s="2" t="s">
        <v>20</v>
      </c>
      <c r="B438" s="45" t="s">
        <v>265</v>
      </c>
      <c r="C438" s="45" t="s">
        <v>237</v>
      </c>
      <c r="D438" s="45" t="s">
        <v>250</v>
      </c>
      <c r="E438" s="45" t="s">
        <v>280</v>
      </c>
      <c r="F438" s="40" t="s">
        <v>49</v>
      </c>
      <c r="G438" s="22" t="s">
        <v>234</v>
      </c>
      <c r="H438" s="22" t="s">
        <v>272</v>
      </c>
      <c r="I438" s="14">
        <v>70.6</v>
      </c>
      <c r="J438" s="14">
        <v>117.1</v>
      </c>
      <c r="K438" s="14">
        <v>117.1</v>
      </c>
    </row>
    <row r="439" spans="1:11" ht="38.25">
      <c r="A439" s="34" t="s">
        <v>267</v>
      </c>
      <c r="B439" s="24" t="s">
        <v>265</v>
      </c>
      <c r="C439" s="24" t="s">
        <v>238</v>
      </c>
      <c r="D439" s="24" t="s">
        <v>39</v>
      </c>
      <c r="E439" s="24" t="s">
        <v>40</v>
      </c>
      <c r="F439" s="25"/>
      <c r="G439" s="26"/>
      <c r="H439" s="26"/>
      <c r="I439" s="29">
        <f>I440</f>
        <v>10565.9</v>
      </c>
      <c r="J439" s="29">
        <f>J440</f>
        <v>7894.1</v>
      </c>
      <c r="K439" s="29">
        <f>K440</f>
        <v>7848.6</v>
      </c>
    </row>
    <row r="440" spans="1:11" ht="38.25">
      <c r="A440" s="31" t="s">
        <v>173</v>
      </c>
      <c r="B440" s="38" t="s">
        <v>265</v>
      </c>
      <c r="C440" s="7" t="s">
        <v>238</v>
      </c>
      <c r="D440" s="7" t="s">
        <v>234</v>
      </c>
      <c r="E440" s="7" t="s">
        <v>40</v>
      </c>
      <c r="F440" s="40"/>
      <c r="G440" s="22"/>
      <c r="H440" s="22"/>
      <c r="I440" s="14">
        <f>I441+I444</f>
        <v>10565.9</v>
      </c>
      <c r="J440" s="14">
        <f>J441+J444</f>
        <v>7894.1</v>
      </c>
      <c r="K440" s="14">
        <f>K441+K444</f>
        <v>7848.6</v>
      </c>
    </row>
    <row r="441" spans="1:11" ht="25.5">
      <c r="A441" s="31" t="s">
        <v>137</v>
      </c>
      <c r="B441" s="38" t="s">
        <v>265</v>
      </c>
      <c r="C441" s="7" t="s">
        <v>238</v>
      </c>
      <c r="D441" s="7" t="s">
        <v>234</v>
      </c>
      <c r="E441" s="7" t="s">
        <v>41</v>
      </c>
      <c r="F441" s="40"/>
      <c r="G441" s="22"/>
      <c r="H441" s="22"/>
      <c r="I441" s="14">
        <f aca="true" t="shared" si="78" ref="I441:K442">I442</f>
        <v>9498.4</v>
      </c>
      <c r="J441" s="14">
        <f t="shared" si="78"/>
        <v>6884.3</v>
      </c>
      <c r="K441" s="14">
        <f t="shared" si="78"/>
        <v>6884.3</v>
      </c>
    </row>
    <row r="442" spans="1:11" ht="63.75">
      <c r="A442" s="31" t="s">
        <v>18</v>
      </c>
      <c r="B442" s="38" t="s">
        <v>265</v>
      </c>
      <c r="C442" s="7" t="s">
        <v>238</v>
      </c>
      <c r="D442" s="7" t="s">
        <v>234</v>
      </c>
      <c r="E442" s="7" t="s">
        <v>41</v>
      </c>
      <c r="F442" s="40" t="s">
        <v>92</v>
      </c>
      <c r="G442" s="22"/>
      <c r="H442" s="22"/>
      <c r="I442" s="14">
        <f t="shared" si="78"/>
        <v>9498.4</v>
      </c>
      <c r="J442" s="14">
        <f t="shared" si="78"/>
        <v>6884.3</v>
      </c>
      <c r="K442" s="14">
        <f t="shared" si="78"/>
        <v>6884.3</v>
      </c>
    </row>
    <row r="443" spans="1:11" ht="25.5">
      <c r="A443" s="10" t="s">
        <v>19</v>
      </c>
      <c r="B443" s="38" t="s">
        <v>265</v>
      </c>
      <c r="C443" s="7" t="s">
        <v>238</v>
      </c>
      <c r="D443" s="7" t="s">
        <v>234</v>
      </c>
      <c r="E443" s="7" t="s">
        <v>41</v>
      </c>
      <c r="F443" s="40" t="s">
        <v>93</v>
      </c>
      <c r="G443" s="22" t="s">
        <v>234</v>
      </c>
      <c r="H443" s="22" t="s">
        <v>272</v>
      </c>
      <c r="I443" s="14">
        <v>9498.4</v>
      </c>
      <c r="J443" s="14">
        <v>6884.3</v>
      </c>
      <c r="K443" s="14">
        <v>6884.3</v>
      </c>
    </row>
    <row r="444" spans="1:11" ht="25.5">
      <c r="A444" s="10" t="s">
        <v>138</v>
      </c>
      <c r="B444" s="38" t="s">
        <v>265</v>
      </c>
      <c r="C444" s="7" t="s">
        <v>238</v>
      </c>
      <c r="D444" s="7" t="s">
        <v>234</v>
      </c>
      <c r="E444" s="7" t="s">
        <v>42</v>
      </c>
      <c r="F444" s="40"/>
      <c r="G444" s="22"/>
      <c r="H444" s="22"/>
      <c r="I444" s="59">
        <f>+I447+I449+I445</f>
        <v>1067.5</v>
      </c>
      <c r="J444" s="59">
        <f>+J447+J449+J445</f>
        <v>1009.8</v>
      </c>
      <c r="K444" s="59">
        <f>+K447+K449+K445</f>
        <v>964.3</v>
      </c>
    </row>
    <row r="445" spans="1:11" ht="63.75">
      <c r="A445" s="31" t="s">
        <v>18</v>
      </c>
      <c r="B445" s="38" t="s">
        <v>265</v>
      </c>
      <c r="C445" s="7" t="s">
        <v>238</v>
      </c>
      <c r="D445" s="7" t="s">
        <v>234</v>
      </c>
      <c r="E445" s="7" t="s">
        <v>42</v>
      </c>
      <c r="F445" s="40" t="s">
        <v>92</v>
      </c>
      <c r="G445" s="22"/>
      <c r="H445" s="22"/>
      <c r="I445" s="14">
        <f>I446</f>
        <v>2.5</v>
      </c>
      <c r="J445" s="14">
        <f>J446</f>
        <v>2.5</v>
      </c>
      <c r="K445" s="14">
        <f>K446</f>
        <v>2.5</v>
      </c>
    </row>
    <row r="446" spans="1:11" ht="25.5">
      <c r="A446" s="10" t="s">
        <v>19</v>
      </c>
      <c r="B446" s="38" t="s">
        <v>265</v>
      </c>
      <c r="C446" s="7" t="s">
        <v>238</v>
      </c>
      <c r="D446" s="7" t="s">
        <v>234</v>
      </c>
      <c r="E446" s="7" t="s">
        <v>42</v>
      </c>
      <c r="F446" s="40" t="s">
        <v>93</v>
      </c>
      <c r="G446" s="22" t="s">
        <v>234</v>
      </c>
      <c r="H446" s="22" t="s">
        <v>272</v>
      </c>
      <c r="I446" s="14">
        <v>2.5</v>
      </c>
      <c r="J446" s="14">
        <v>2.5</v>
      </c>
      <c r="K446" s="14">
        <v>2.5</v>
      </c>
    </row>
    <row r="447" spans="1:11" ht="25.5">
      <c r="A447" s="10" t="s">
        <v>37</v>
      </c>
      <c r="B447" s="38" t="s">
        <v>265</v>
      </c>
      <c r="C447" s="7" t="s">
        <v>238</v>
      </c>
      <c r="D447" s="7" t="s">
        <v>234</v>
      </c>
      <c r="E447" s="7" t="s">
        <v>42</v>
      </c>
      <c r="F447" s="40" t="s">
        <v>48</v>
      </c>
      <c r="G447" s="22"/>
      <c r="H447" s="22"/>
      <c r="I447" s="14">
        <f>I448</f>
        <v>1057.7</v>
      </c>
      <c r="J447" s="14">
        <f>J448</f>
        <v>997</v>
      </c>
      <c r="K447" s="14">
        <f>K448</f>
        <v>951.5</v>
      </c>
    </row>
    <row r="448" spans="1:11" ht="38.25">
      <c r="A448" s="2" t="s">
        <v>20</v>
      </c>
      <c r="B448" s="38" t="s">
        <v>265</v>
      </c>
      <c r="C448" s="7" t="s">
        <v>238</v>
      </c>
      <c r="D448" s="7" t="s">
        <v>234</v>
      </c>
      <c r="E448" s="7" t="s">
        <v>42</v>
      </c>
      <c r="F448" s="40" t="s">
        <v>49</v>
      </c>
      <c r="G448" s="22" t="s">
        <v>234</v>
      </c>
      <c r="H448" s="22" t="s">
        <v>272</v>
      </c>
      <c r="I448" s="14">
        <v>1057.7</v>
      </c>
      <c r="J448" s="14">
        <v>997</v>
      </c>
      <c r="K448" s="14">
        <v>951.5</v>
      </c>
    </row>
    <row r="449" spans="1:11" ht="12.75">
      <c r="A449" s="10" t="s">
        <v>21</v>
      </c>
      <c r="B449" s="38" t="s">
        <v>265</v>
      </c>
      <c r="C449" s="7" t="s">
        <v>238</v>
      </c>
      <c r="D449" s="7" t="s">
        <v>234</v>
      </c>
      <c r="E449" s="7" t="s">
        <v>42</v>
      </c>
      <c r="F449" s="40" t="s">
        <v>84</v>
      </c>
      <c r="G449" s="22"/>
      <c r="H449" s="22"/>
      <c r="I449" s="59">
        <f>I450</f>
        <v>7.3</v>
      </c>
      <c r="J449" s="59">
        <f>J450</f>
        <v>10.3</v>
      </c>
      <c r="K449" s="59">
        <f>K450</f>
        <v>10.3</v>
      </c>
    </row>
    <row r="450" spans="1:11" ht="12.75">
      <c r="A450" s="10" t="s">
        <v>22</v>
      </c>
      <c r="B450" s="38" t="s">
        <v>265</v>
      </c>
      <c r="C450" s="7" t="s">
        <v>238</v>
      </c>
      <c r="D450" s="7" t="s">
        <v>234</v>
      </c>
      <c r="E450" s="7" t="s">
        <v>42</v>
      </c>
      <c r="F450" s="40" t="s">
        <v>94</v>
      </c>
      <c r="G450" s="22" t="s">
        <v>234</v>
      </c>
      <c r="H450" s="22" t="s">
        <v>272</v>
      </c>
      <c r="I450" s="59">
        <v>7.3</v>
      </c>
      <c r="J450" s="59">
        <v>10.3</v>
      </c>
      <c r="K450" s="59">
        <v>10.3</v>
      </c>
    </row>
    <row r="451" spans="1:11" ht="38.25">
      <c r="A451" s="35" t="s">
        <v>320</v>
      </c>
      <c r="B451" s="5" t="s">
        <v>268</v>
      </c>
      <c r="C451" s="5" t="s">
        <v>235</v>
      </c>
      <c r="D451" s="5" t="s">
        <v>39</v>
      </c>
      <c r="E451" s="5" t="s">
        <v>40</v>
      </c>
      <c r="F451" s="6"/>
      <c r="G451" s="20"/>
      <c r="H451" s="20"/>
      <c r="I451" s="30">
        <f>+I452+I463</f>
        <v>20586.300000000003</v>
      </c>
      <c r="J451" s="30">
        <f>+J452+J463</f>
        <v>14702.9</v>
      </c>
      <c r="K451" s="30">
        <f>+K452+K463</f>
        <v>13851.3</v>
      </c>
    </row>
    <row r="452" spans="1:11" ht="51">
      <c r="A452" s="34" t="s">
        <v>269</v>
      </c>
      <c r="B452" s="24" t="s">
        <v>268</v>
      </c>
      <c r="C452" s="24" t="s">
        <v>238</v>
      </c>
      <c r="D452" s="24" t="s">
        <v>39</v>
      </c>
      <c r="E452" s="24" t="s">
        <v>40</v>
      </c>
      <c r="F452" s="25"/>
      <c r="G452" s="26"/>
      <c r="H452" s="26"/>
      <c r="I452" s="25">
        <f aca="true" t="shared" si="79" ref="I452:K455">I453</f>
        <v>19876.300000000003</v>
      </c>
      <c r="J452" s="25">
        <f t="shared" si="79"/>
        <v>13992.9</v>
      </c>
      <c r="K452" s="25">
        <f t="shared" si="79"/>
        <v>13851.3</v>
      </c>
    </row>
    <row r="453" spans="1:11" ht="38.25">
      <c r="A453" s="31" t="s">
        <v>174</v>
      </c>
      <c r="B453" s="38" t="s">
        <v>268</v>
      </c>
      <c r="C453" s="7" t="s">
        <v>238</v>
      </c>
      <c r="D453" s="7" t="s">
        <v>234</v>
      </c>
      <c r="E453" s="7" t="s">
        <v>40</v>
      </c>
      <c r="F453" s="40"/>
      <c r="G453" s="22"/>
      <c r="H453" s="22"/>
      <c r="I453" s="14">
        <f>I454+I460+I457</f>
        <v>19876.300000000003</v>
      </c>
      <c r="J453" s="14">
        <f>J454+J460+J457</f>
        <v>13992.9</v>
      </c>
      <c r="K453" s="14">
        <f>K454+K460+K457</f>
        <v>13851.3</v>
      </c>
    </row>
    <row r="454" spans="1:11" ht="38.25">
      <c r="A454" s="31" t="s">
        <v>175</v>
      </c>
      <c r="B454" s="38" t="s">
        <v>268</v>
      </c>
      <c r="C454" s="7" t="s">
        <v>238</v>
      </c>
      <c r="D454" s="7" t="s">
        <v>234</v>
      </c>
      <c r="E454" s="7" t="s">
        <v>176</v>
      </c>
      <c r="F454" s="40"/>
      <c r="G454" s="22"/>
      <c r="H454" s="22"/>
      <c r="I454" s="14">
        <f t="shared" si="79"/>
        <v>19762.7</v>
      </c>
      <c r="J454" s="14">
        <f t="shared" si="79"/>
        <v>13887.5</v>
      </c>
      <c r="K454" s="14">
        <f t="shared" si="79"/>
        <v>13745.9</v>
      </c>
    </row>
    <row r="455" spans="1:11" ht="38.25">
      <c r="A455" s="10" t="s">
        <v>23</v>
      </c>
      <c r="B455" s="38" t="s">
        <v>268</v>
      </c>
      <c r="C455" s="7" t="s">
        <v>238</v>
      </c>
      <c r="D455" s="7" t="s">
        <v>234</v>
      </c>
      <c r="E455" s="7" t="s">
        <v>176</v>
      </c>
      <c r="F455" s="40" t="s">
        <v>53</v>
      </c>
      <c r="G455" s="22"/>
      <c r="H455" s="22"/>
      <c r="I455" s="14">
        <f t="shared" si="79"/>
        <v>19762.7</v>
      </c>
      <c r="J455" s="14">
        <f t="shared" si="79"/>
        <v>13887.5</v>
      </c>
      <c r="K455" s="14">
        <f t="shared" si="79"/>
        <v>13745.9</v>
      </c>
    </row>
    <row r="456" spans="1:11" ht="12.75">
      <c r="A456" s="10" t="s">
        <v>28</v>
      </c>
      <c r="B456" s="38" t="s">
        <v>268</v>
      </c>
      <c r="C456" s="7" t="s">
        <v>238</v>
      </c>
      <c r="D456" s="7" t="s">
        <v>234</v>
      </c>
      <c r="E456" s="7" t="s">
        <v>176</v>
      </c>
      <c r="F456" s="40" t="s">
        <v>54</v>
      </c>
      <c r="G456" s="22" t="s">
        <v>234</v>
      </c>
      <c r="H456" s="22" t="s">
        <v>272</v>
      </c>
      <c r="I456" s="14">
        <v>19762.7</v>
      </c>
      <c r="J456" s="14">
        <v>13887.5</v>
      </c>
      <c r="K456" s="14">
        <v>13745.9</v>
      </c>
    </row>
    <row r="457" spans="1:11" ht="51">
      <c r="A457" s="10" t="s">
        <v>298</v>
      </c>
      <c r="B457" s="38" t="s">
        <v>268</v>
      </c>
      <c r="C457" s="7" t="s">
        <v>238</v>
      </c>
      <c r="D457" s="7" t="s">
        <v>234</v>
      </c>
      <c r="E457" s="7" t="s">
        <v>333</v>
      </c>
      <c r="F457" s="40"/>
      <c r="G457" s="22"/>
      <c r="H457" s="22"/>
      <c r="I457" s="14">
        <f aca="true" t="shared" si="80" ref="I457:K458">I458</f>
        <v>22.7</v>
      </c>
      <c r="J457" s="14">
        <f t="shared" si="80"/>
        <v>14.5</v>
      </c>
      <c r="K457" s="14">
        <f t="shared" si="80"/>
        <v>14.5</v>
      </c>
    </row>
    <row r="458" spans="1:11" ht="38.25">
      <c r="A458" s="10" t="s">
        <v>23</v>
      </c>
      <c r="B458" s="38" t="s">
        <v>268</v>
      </c>
      <c r="C458" s="7" t="s">
        <v>238</v>
      </c>
      <c r="D458" s="7" t="s">
        <v>234</v>
      </c>
      <c r="E458" s="7" t="s">
        <v>333</v>
      </c>
      <c r="F458" s="40" t="s">
        <v>53</v>
      </c>
      <c r="G458" s="22"/>
      <c r="H458" s="22"/>
      <c r="I458" s="14">
        <f t="shared" si="80"/>
        <v>22.7</v>
      </c>
      <c r="J458" s="14">
        <f t="shared" si="80"/>
        <v>14.5</v>
      </c>
      <c r="K458" s="14">
        <f t="shared" si="80"/>
        <v>14.5</v>
      </c>
    </row>
    <row r="459" spans="1:11" ht="12.75">
      <c r="A459" s="10" t="s">
        <v>28</v>
      </c>
      <c r="B459" s="38" t="s">
        <v>268</v>
      </c>
      <c r="C459" s="7" t="s">
        <v>238</v>
      </c>
      <c r="D459" s="7" t="s">
        <v>234</v>
      </c>
      <c r="E459" s="7" t="s">
        <v>333</v>
      </c>
      <c r="F459" s="40" t="s">
        <v>54</v>
      </c>
      <c r="G459" s="22" t="s">
        <v>234</v>
      </c>
      <c r="H459" s="22" t="s">
        <v>272</v>
      </c>
      <c r="I459" s="14">
        <v>22.7</v>
      </c>
      <c r="J459" s="14">
        <v>14.5</v>
      </c>
      <c r="K459" s="14">
        <v>14.5</v>
      </c>
    </row>
    <row r="460" spans="1:11" ht="38.25">
      <c r="A460" s="10" t="s">
        <v>296</v>
      </c>
      <c r="B460" s="38" t="s">
        <v>268</v>
      </c>
      <c r="C460" s="7" t="s">
        <v>238</v>
      </c>
      <c r="D460" s="7" t="s">
        <v>234</v>
      </c>
      <c r="E460" s="7" t="s">
        <v>297</v>
      </c>
      <c r="F460" s="40"/>
      <c r="G460" s="22"/>
      <c r="H460" s="22"/>
      <c r="I460" s="14">
        <f aca="true" t="shared" si="81" ref="I460:K461">I461</f>
        <v>90.9</v>
      </c>
      <c r="J460" s="14">
        <f t="shared" si="81"/>
        <v>90.9</v>
      </c>
      <c r="K460" s="14">
        <f t="shared" si="81"/>
        <v>90.9</v>
      </c>
    </row>
    <row r="461" spans="1:11" ht="38.25">
      <c r="A461" s="10" t="s">
        <v>23</v>
      </c>
      <c r="B461" s="38" t="s">
        <v>268</v>
      </c>
      <c r="C461" s="7" t="s">
        <v>238</v>
      </c>
      <c r="D461" s="7" t="s">
        <v>234</v>
      </c>
      <c r="E461" s="7" t="s">
        <v>297</v>
      </c>
      <c r="F461" s="40" t="s">
        <v>53</v>
      </c>
      <c r="G461" s="22"/>
      <c r="H461" s="22"/>
      <c r="I461" s="14">
        <f t="shared" si="81"/>
        <v>90.9</v>
      </c>
      <c r="J461" s="14">
        <f t="shared" si="81"/>
        <v>90.9</v>
      </c>
      <c r="K461" s="14">
        <f t="shared" si="81"/>
        <v>90.9</v>
      </c>
    </row>
    <row r="462" spans="1:11" ht="12.75">
      <c r="A462" s="10" t="s">
        <v>28</v>
      </c>
      <c r="B462" s="38" t="s">
        <v>268</v>
      </c>
      <c r="C462" s="7" t="s">
        <v>238</v>
      </c>
      <c r="D462" s="7" t="s">
        <v>234</v>
      </c>
      <c r="E462" s="7" t="s">
        <v>297</v>
      </c>
      <c r="F462" s="40" t="s">
        <v>54</v>
      </c>
      <c r="G462" s="22" t="s">
        <v>234</v>
      </c>
      <c r="H462" s="22" t="s">
        <v>272</v>
      </c>
      <c r="I462" s="14">
        <v>90.9</v>
      </c>
      <c r="J462" s="14">
        <v>90.9</v>
      </c>
      <c r="K462" s="14">
        <v>90.9</v>
      </c>
    </row>
    <row r="463" spans="1:11" ht="76.5">
      <c r="A463" s="34" t="s">
        <v>276</v>
      </c>
      <c r="B463" s="24" t="s">
        <v>268</v>
      </c>
      <c r="C463" s="24" t="s">
        <v>243</v>
      </c>
      <c r="D463" s="24" t="s">
        <v>39</v>
      </c>
      <c r="E463" s="24" t="s">
        <v>40</v>
      </c>
      <c r="F463" s="25"/>
      <c r="G463" s="26"/>
      <c r="H463" s="26"/>
      <c r="I463" s="29">
        <f aca="true" t="shared" si="82" ref="I463:K466">I464</f>
        <v>710</v>
      </c>
      <c r="J463" s="29">
        <f t="shared" si="82"/>
        <v>710</v>
      </c>
      <c r="K463" s="29">
        <f t="shared" si="82"/>
        <v>0</v>
      </c>
    </row>
    <row r="464" spans="1:11" ht="38.25">
      <c r="A464" s="31" t="s">
        <v>177</v>
      </c>
      <c r="B464" s="38" t="s">
        <v>268</v>
      </c>
      <c r="C464" s="7" t="s">
        <v>243</v>
      </c>
      <c r="D464" s="7" t="s">
        <v>234</v>
      </c>
      <c r="E464" s="7" t="s">
        <v>40</v>
      </c>
      <c r="F464" s="40"/>
      <c r="G464" s="22"/>
      <c r="H464" s="22"/>
      <c r="I464" s="59">
        <f t="shared" si="82"/>
        <v>710</v>
      </c>
      <c r="J464" s="59">
        <f t="shared" si="82"/>
        <v>710</v>
      </c>
      <c r="K464" s="59">
        <f t="shared" si="82"/>
        <v>0</v>
      </c>
    </row>
    <row r="465" spans="1:11" ht="25.5">
      <c r="A465" s="31" t="s">
        <v>178</v>
      </c>
      <c r="B465" s="38" t="s">
        <v>268</v>
      </c>
      <c r="C465" s="7" t="s">
        <v>243</v>
      </c>
      <c r="D465" s="7" t="s">
        <v>234</v>
      </c>
      <c r="E465" s="7" t="s">
        <v>179</v>
      </c>
      <c r="F465" s="40"/>
      <c r="G465" s="22"/>
      <c r="H465" s="22"/>
      <c r="I465" s="59">
        <f t="shared" si="82"/>
        <v>710</v>
      </c>
      <c r="J465" s="59">
        <f t="shared" si="82"/>
        <v>710</v>
      </c>
      <c r="K465" s="59">
        <f t="shared" si="82"/>
        <v>0</v>
      </c>
    </row>
    <row r="466" spans="1:11" ht="25.5">
      <c r="A466" s="10" t="s">
        <v>37</v>
      </c>
      <c r="B466" s="38" t="s">
        <v>268</v>
      </c>
      <c r="C466" s="7" t="s">
        <v>243</v>
      </c>
      <c r="D466" s="7" t="s">
        <v>234</v>
      </c>
      <c r="E466" s="7" t="s">
        <v>179</v>
      </c>
      <c r="F466" s="40" t="s">
        <v>48</v>
      </c>
      <c r="G466" s="22"/>
      <c r="H466" s="22"/>
      <c r="I466" s="59">
        <f t="shared" si="82"/>
        <v>710</v>
      </c>
      <c r="J466" s="59">
        <f t="shared" si="82"/>
        <v>710</v>
      </c>
      <c r="K466" s="59">
        <f t="shared" si="82"/>
        <v>0</v>
      </c>
    </row>
    <row r="467" spans="1:11" ht="38.25">
      <c r="A467" s="10" t="s">
        <v>20</v>
      </c>
      <c r="B467" s="38" t="s">
        <v>268</v>
      </c>
      <c r="C467" s="7" t="s">
        <v>243</v>
      </c>
      <c r="D467" s="7" t="s">
        <v>234</v>
      </c>
      <c r="E467" s="7" t="s">
        <v>179</v>
      </c>
      <c r="F467" s="40" t="s">
        <v>49</v>
      </c>
      <c r="G467" s="22" t="s">
        <v>234</v>
      </c>
      <c r="H467" s="22" t="s">
        <v>272</v>
      </c>
      <c r="I467" s="59">
        <v>710</v>
      </c>
      <c r="J467" s="59">
        <v>710</v>
      </c>
      <c r="K467" s="59"/>
    </row>
    <row r="468" spans="1:11" ht="63.75">
      <c r="A468" s="53" t="s">
        <v>321</v>
      </c>
      <c r="B468" s="54" t="s">
        <v>270</v>
      </c>
      <c r="C468" s="55" t="s">
        <v>235</v>
      </c>
      <c r="D468" s="55" t="s">
        <v>39</v>
      </c>
      <c r="E468" s="55" t="s">
        <v>40</v>
      </c>
      <c r="F468" s="56"/>
      <c r="G468" s="71"/>
      <c r="H468" s="71"/>
      <c r="I468" s="85">
        <f>I504+I469+I509</f>
        <v>28728.7</v>
      </c>
      <c r="J468" s="85">
        <f>J504+J469+J509</f>
        <v>30516.8</v>
      </c>
      <c r="K468" s="85">
        <f>K504+K469+K509</f>
        <v>30197.3</v>
      </c>
    </row>
    <row r="469" spans="1:11" ht="38.25">
      <c r="A469" s="66" t="s">
        <v>303</v>
      </c>
      <c r="B469" s="65" t="s">
        <v>270</v>
      </c>
      <c r="C469" s="61" t="s">
        <v>237</v>
      </c>
      <c r="D469" s="61" t="s">
        <v>39</v>
      </c>
      <c r="E469" s="61" t="s">
        <v>40</v>
      </c>
      <c r="F469" s="62"/>
      <c r="G469" s="63"/>
      <c r="H469" s="63"/>
      <c r="I469" s="84">
        <f>I477+I496+I470+I500</f>
        <v>27879.9</v>
      </c>
      <c r="J469" s="84">
        <f>J477+J496+J470+J500</f>
        <v>29668</v>
      </c>
      <c r="K469" s="84">
        <f>K477+K496+K470+K500</f>
        <v>29668</v>
      </c>
    </row>
    <row r="470" spans="1:11" ht="51">
      <c r="A470" s="10" t="s">
        <v>425</v>
      </c>
      <c r="B470" s="38" t="s">
        <v>270</v>
      </c>
      <c r="C470" s="7" t="s">
        <v>237</v>
      </c>
      <c r="D470" s="7" t="s">
        <v>240</v>
      </c>
      <c r="E470" s="7" t="s">
        <v>40</v>
      </c>
      <c r="F470" s="40"/>
      <c r="G470" s="22"/>
      <c r="H470" s="22"/>
      <c r="I470" s="59">
        <f>I474+I471</f>
        <v>2095.7999999999997</v>
      </c>
      <c r="J470" s="59">
        <f>J474+J471</f>
        <v>400</v>
      </c>
      <c r="K470" s="59">
        <f>K474+K471</f>
        <v>400</v>
      </c>
    </row>
    <row r="471" spans="1:11" ht="51">
      <c r="A471" s="10" t="s">
        <v>463</v>
      </c>
      <c r="B471" s="38" t="s">
        <v>270</v>
      </c>
      <c r="C471" s="7" t="s">
        <v>237</v>
      </c>
      <c r="D471" s="7" t="s">
        <v>240</v>
      </c>
      <c r="E471" s="7" t="s">
        <v>464</v>
      </c>
      <c r="F471" s="40"/>
      <c r="G471" s="22"/>
      <c r="H471" s="22"/>
      <c r="I471" s="59">
        <f aca="true" t="shared" si="83" ref="I471:K472">I472</f>
        <v>16.6</v>
      </c>
      <c r="J471" s="59">
        <f t="shared" si="83"/>
        <v>0</v>
      </c>
      <c r="K471" s="59">
        <f t="shared" si="83"/>
        <v>0</v>
      </c>
    </row>
    <row r="472" spans="1:11" ht="38.25">
      <c r="A472" s="10" t="s">
        <v>33</v>
      </c>
      <c r="B472" s="38" t="s">
        <v>270</v>
      </c>
      <c r="C472" s="7" t="s">
        <v>237</v>
      </c>
      <c r="D472" s="7" t="s">
        <v>240</v>
      </c>
      <c r="E472" s="7" t="s">
        <v>464</v>
      </c>
      <c r="F472" s="40" t="s">
        <v>65</v>
      </c>
      <c r="G472" s="22"/>
      <c r="H472" s="22"/>
      <c r="I472" s="59">
        <f t="shared" si="83"/>
        <v>16.6</v>
      </c>
      <c r="J472" s="59">
        <f t="shared" si="83"/>
        <v>0</v>
      </c>
      <c r="K472" s="59">
        <f t="shared" si="83"/>
        <v>0</v>
      </c>
    </row>
    <row r="473" spans="1:11" ht="12.75">
      <c r="A473" s="10" t="s">
        <v>25</v>
      </c>
      <c r="B473" s="38" t="s">
        <v>270</v>
      </c>
      <c r="C473" s="7" t="s">
        <v>237</v>
      </c>
      <c r="D473" s="7" t="s">
        <v>240</v>
      </c>
      <c r="E473" s="7" t="s">
        <v>464</v>
      </c>
      <c r="F473" s="40" t="s">
        <v>66</v>
      </c>
      <c r="G473" s="22" t="s">
        <v>255</v>
      </c>
      <c r="H473" s="22" t="s">
        <v>240</v>
      </c>
      <c r="I473" s="59">
        <v>16.6</v>
      </c>
      <c r="J473" s="59"/>
      <c r="K473" s="59"/>
    </row>
    <row r="474" spans="1:11" ht="51">
      <c r="A474" s="10" t="s">
        <v>294</v>
      </c>
      <c r="B474" s="38" t="s">
        <v>270</v>
      </c>
      <c r="C474" s="7" t="s">
        <v>237</v>
      </c>
      <c r="D474" s="7" t="s">
        <v>240</v>
      </c>
      <c r="E474" s="7" t="s">
        <v>295</v>
      </c>
      <c r="F474" s="40"/>
      <c r="G474" s="22"/>
      <c r="H474" s="22"/>
      <c r="I474" s="59">
        <f aca="true" t="shared" si="84" ref="I474:K475">I475</f>
        <v>2079.2</v>
      </c>
      <c r="J474" s="59">
        <f t="shared" si="84"/>
        <v>400</v>
      </c>
      <c r="K474" s="59">
        <f t="shared" si="84"/>
        <v>400</v>
      </c>
    </row>
    <row r="475" spans="1:11" ht="25.5">
      <c r="A475" s="10" t="s">
        <v>37</v>
      </c>
      <c r="B475" s="38" t="s">
        <v>270</v>
      </c>
      <c r="C475" s="7" t="s">
        <v>237</v>
      </c>
      <c r="D475" s="7" t="s">
        <v>240</v>
      </c>
      <c r="E475" s="7" t="s">
        <v>295</v>
      </c>
      <c r="F475" s="40" t="s">
        <v>48</v>
      </c>
      <c r="G475" s="22"/>
      <c r="H475" s="22"/>
      <c r="I475" s="59">
        <f t="shared" si="84"/>
        <v>2079.2</v>
      </c>
      <c r="J475" s="59">
        <f t="shared" si="84"/>
        <v>400</v>
      </c>
      <c r="K475" s="59">
        <f t="shared" si="84"/>
        <v>400</v>
      </c>
    </row>
    <row r="476" spans="1:11" ht="38.25">
      <c r="A476" s="10" t="s">
        <v>20</v>
      </c>
      <c r="B476" s="38" t="s">
        <v>270</v>
      </c>
      <c r="C476" s="7" t="s">
        <v>237</v>
      </c>
      <c r="D476" s="7" t="s">
        <v>240</v>
      </c>
      <c r="E476" s="7" t="s">
        <v>295</v>
      </c>
      <c r="F476" s="40" t="s">
        <v>49</v>
      </c>
      <c r="G476" s="22" t="s">
        <v>255</v>
      </c>
      <c r="H476" s="22" t="s">
        <v>240</v>
      </c>
      <c r="I476" s="59">
        <v>2079.2</v>
      </c>
      <c r="J476" s="59">
        <v>400</v>
      </c>
      <c r="K476" s="59">
        <v>400</v>
      </c>
    </row>
    <row r="477" spans="1:11" ht="12.75">
      <c r="A477" s="10" t="s">
        <v>304</v>
      </c>
      <c r="B477" s="38" t="s">
        <v>270</v>
      </c>
      <c r="C477" s="7" t="s">
        <v>237</v>
      </c>
      <c r="D477" s="7" t="s">
        <v>250</v>
      </c>
      <c r="E477" s="7" t="s">
        <v>40</v>
      </c>
      <c r="F477" s="40"/>
      <c r="G477" s="22"/>
      <c r="H477" s="22"/>
      <c r="I477" s="59">
        <f>+I484+I490+I481+I478+I487+I493</f>
        <v>25180.9</v>
      </c>
      <c r="J477" s="59">
        <f>+J484+J490+J481+J478+J487+J493</f>
        <v>28750</v>
      </c>
      <c r="K477" s="59">
        <f>+K484+K490+K481+K478+K487+K493</f>
        <v>28750</v>
      </c>
    </row>
    <row r="478" spans="1:11" ht="51">
      <c r="A478" s="10" t="s">
        <v>463</v>
      </c>
      <c r="B478" s="38" t="s">
        <v>270</v>
      </c>
      <c r="C478" s="7" t="s">
        <v>237</v>
      </c>
      <c r="D478" s="7" t="s">
        <v>250</v>
      </c>
      <c r="E478" s="7" t="s">
        <v>464</v>
      </c>
      <c r="F478" s="40"/>
      <c r="G478" s="22"/>
      <c r="H478" s="22"/>
      <c r="I478" s="59">
        <f aca="true" t="shared" si="85" ref="I478:K479">I479</f>
        <v>119.4</v>
      </c>
      <c r="J478" s="59">
        <f t="shared" si="85"/>
        <v>0</v>
      </c>
      <c r="K478" s="59">
        <f t="shared" si="85"/>
        <v>0</v>
      </c>
    </row>
    <row r="479" spans="1:11" ht="38.25">
      <c r="A479" s="10" t="s">
        <v>33</v>
      </c>
      <c r="B479" s="38" t="s">
        <v>270</v>
      </c>
      <c r="C479" s="7" t="s">
        <v>237</v>
      </c>
      <c r="D479" s="7" t="s">
        <v>250</v>
      </c>
      <c r="E479" s="7" t="s">
        <v>464</v>
      </c>
      <c r="F479" s="40" t="s">
        <v>65</v>
      </c>
      <c r="G479" s="22"/>
      <c r="H479" s="22"/>
      <c r="I479" s="59">
        <f t="shared" si="85"/>
        <v>119.4</v>
      </c>
      <c r="J479" s="59">
        <f t="shared" si="85"/>
        <v>0</v>
      </c>
      <c r="K479" s="59">
        <f t="shared" si="85"/>
        <v>0</v>
      </c>
    </row>
    <row r="480" spans="1:11" ht="12.75">
      <c r="A480" s="10" t="s">
        <v>25</v>
      </c>
      <c r="B480" s="38" t="s">
        <v>270</v>
      </c>
      <c r="C480" s="7" t="s">
        <v>237</v>
      </c>
      <c r="D480" s="7" t="s">
        <v>250</v>
      </c>
      <c r="E480" s="7" t="s">
        <v>464</v>
      </c>
      <c r="F480" s="40" t="s">
        <v>66</v>
      </c>
      <c r="G480" s="22" t="s">
        <v>255</v>
      </c>
      <c r="H480" s="22" t="s">
        <v>240</v>
      </c>
      <c r="I480" s="59">
        <v>119.4</v>
      </c>
      <c r="J480" s="59"/>
      <c r="K480" s="59"/>
    </row>
    <row r="481" spans="1:11" ht="51">
      <c r="A481" s="10" t="s">
        <v>294</v>
      </c>
      <c r="B481" s="38" t="s">
        <v>270</v>
      </c>
      <c r="C481" s="7" t="s">
        <v>237</v>
      </c>
      <c r="D481" s="7" t="s">
        <v>250</v>
      </c>
      <c r="E481" s="7" t="s">
        <v>295</v>
      </c>
      <c r="F481" s="40"/>
      <c r="G481" s="22"/>
      <c r="H481" s="22"/>
      <c r="I481" s="59">
        <f aca="true" t="shared" si="86" ref="I481:K482">I482</f>
        <v>101.9</v>
      </c>
      <c r="J481" s="59">
        <f t="shared" si="86"/>
        <v>250</v>
      </c>
      <c r="K481" s="59">
        <f t="shared" si="86"/>
        <v>250</v>
      </c>
    </row>
    <row r="482" spans="1:11" ht="25.5">
      <c r="A482" s="10" t="s">
        <v>37</v>
      </c>
      <c r="B482" s="38" t="s">
        <v>270</v>
      </c>
      <c r="C482" s="7" t="s">
        <v>237</v>
      </c>
      <c r="D482" s="7" t="s">
        <v>250</v>
      </c>
      <c r="E482" s="7" t="s">
        <v>295</v>
      </c>
      <c r="F482" s="40" t="s">
        <v>48</v>
      </c>
      <c r="G482" s="22"/>
      <c r="H482" s="22"/>
      <c r="I482" s="59">
        <f t="shared" si="86"/>
        <v>101.9</v>
      </c>
      <c r="J482" s="59">
        <f t="shared" si="86"/>
        <v>250</v>
      </c>
      <c r="K482" s="59">
        <f t="shared" si="86"/>
        <v>250</v>
      </c>
    </row>
    <row r="483" spans="1:11" ht="38.25">
      <c r="A483" s="10" t="s">
        <v>20</v>
      </c>
      <c r="B483" s="38" t="s">
        <v>270</v>
      </c>
      <c r="C483" s="7" t="s">
        <v>237</v>
      </c>
      <c r="D483" s="7" t="s">
        <v>250</v>
      </c>
      <c r="E483" s="7" t="s">
        <v>295</v>
      </c>
      <c r="F483" s="40" t="s">
        <v>49</v>
      </c>
      <c r="G483" s="22" t="s">
        <v>255</v>
      </c>
      <c r="H483" s="22" t="s">
        <v>240</v>
      </c>
      <c r="I483" s="59">
        <v>101.9</v>
      </c>
      <c r="J483" s="59">
        <v>250</v>
      </c>
      <c r="K483" s="59">
        <v>250</v>
      </c>
    </row>
    <row r="484" spans="1:11" ht="38.25">
      <c r="A484" s="10" t="s">
        <v>364</v>
      </c>
      <c r="B484" s="38" t="s">
        <v>270</v>
      </c>
      <c r="C484" s="7" t="s">
        <v>237</v>
      </c>
      <c r="D484" s="7" t="s">
        <v>250</v>
      </c>
      <c r="E484" s="7" t="s">
        <v>365</v>
      </c>
      <c r="F484" s="40"/>
      <c r="G484" s="22"/>
      <c r="H484" s="22"/>
      <c r="I484" s="59">
        <f aca="true" t="shared" si="87" ref="I484:K485">I485</f>
        <v>0</v>
      </c>
      <c r="J484" s="59">
        <f t="shared" si="87"/>
        <v>20000</v>
      </c>
      <c r="K484" s="59">
        <f t="shared" si="87"/>
        <v>20000</v>
      </c>
    </row>
    <row r="485" spans="1:11" ht="25.5">
      <c r="A485" s="10" t="s">
        <v>37</v>
      </c>
      <c r="B485" s="38" t="s">
        <v>270</v>
      </c>
      <c r="C485" s="7" t="s">
        <v>237</v>
      </c>
      <c r="D485" s="7" t="s">
        <v>250</v>
      </c>
      <c r="E485" s="7" t="s">
        <v>365</v>
      </c>
      <c r="F485" s="40" t="s">
        <v>48</v>
      </c>
      <c r="G485" s="22"/>
      <c r="H485" s="22"/>
      <c r="I485" s="59">
        <f t="shared" si="87"/>
        <v>0</v>
      </c>
      <c r="J485" s="59">
        <f t="shared" si="87"/>
        <v>20000</v>
      </c>
      <c r="K485" s="59">
        <f t="shared" si="87"/>
        <v>20000</v>
      </c>
    </row>
    <row r="486" spans="1:11" ht="38.25">
      <c r="A486" s="10" t="s">
        <v>20</v>
      </c>
      <c r="B486" s="38" t="s">
        <v>270</v>
      </c>
      <c r="C486" s="7" t="s">
        <v>237</v>
      </c>
      <c r="D486" s="7" t="s">
        <v>250</v>
      </c>
      <c r="E486" s="7" t="s">
        <v>365</v>
      </c>
      <c r="F486" s="40" t="s">
        <v>49</v>
      </c>
      <c r="G486" s="22" t="s">
        <v>255</v>
      </c>
      <c r="H486" s="22" t="s">
        <v>240</v>
      </c>
      <c r="I486" s="59"/>
      <c r="J486" s="14">
        <v>20000</v>
      </c>
      <c r="K486" s="14">
        <v>20000</v>
      </c>
    </row>
    <row r="487" spans="1:11" ht="51">
      <c r="A487" s="10" t="s">
        <v>491</v>
      </c>
      <c r="B487" s="38" t="s">
        <v>270</v>
      </c>
      <c r="C487" s="7" t="s">
        <v>237</v>
      </c>
      <c r="D487" s="7" t="s">
        <v>250</v>
      </c>
      <c r="E487" s="7" t="s">
        <v>493</v>
      </c>
      <c r="F487" s="40"/>
      <c r="G487" s="22"/>
      <c r="H487" s="22"/>
      <c r="I487" s="59">
        <f aca="true" t="shared" si="88" ref="I487:K488">I488</f>
        <v>16771.7</v>
      </c>
      <c r="J487" s="59">
        <f t="shared" si="88"/>
        <v>0</v>
      </c>
      <c r="K487" s="59">
        <f t="shared" si="88"/>
        <v>0</v>
      </c>
    </row>
    <row r="488" spans="1:11" ht="38.25">
      <c r="A488" s="10" t="s">
        <v>33</v>
      </c>
      <c r="B488" s="38" t="s">
        <v>270</v>
      </c>
      <c r="C488" s="7" t="s">
        <v>237</v>
      </c>
      <c r="D488" s="7" t="s">
        <v>250</v>
      </c>
      <c r="E488" s="7" t="s">
        <v>493</v>
      </c>
      <c r="F488" s="40" t="s">
        <v>65</v>
      </c>
      <c r="G488" s="22"/>
      <c r="H488" s="22"/>
      <c r="I488" s="59">
        <f t="shared" si="88"/>
        <v>16771.7</v>
      </c>
      <c r="J488" s="59">
        <f t="shared" si="88"/>
        <v>0</v>
      </c>
      <c r="K488" s="59">
        <f t="shared" si="88"/>
        <v>0</v>
      </c>
    </row>
    <row r="489" spans="1:11" ht="12.75">
      <c r="A489" s="10" t="s">
        <v>25</v>
      </c>
      <c r="B489" s="38" t="s">
        <v>270</v>
      </c>
      <c r="C489" s="7" t="s">
        <v>237</v>
      </c>
      <c r="D489" s="7" t="s">
        <v>250</v>
      </c>
      <c r="E489" s="7" t="s">
        <v>493</v>
      </c>
      <c r="F489" s="40" t="s">
        <v>66</v>
      </c>
      <c r="G489" s="22" t="s">
        <v>255</v>
      </c>
      <c r="H489" s="22" t="s">
        <v>240</v>
      </c>
      <c r="I489" s="59">
        <v>16771.7</v>
      </c>
      <c r="J489" s="14"/>
      <c r="K489" s="14"/>
    </row>
    <row r="490" spans="1:11" ht="38.25">
      <c r="A490" s="10" t="s">
        <v>426</v>
      </c>
      <c r="B490" s="38" t="s">
        <v>270</v>
      </c>
      <c r="C490" s="7" t="s">
        <v>237</v>
      </c>
      <c r="D490" s="7" t="s">
        <v>250</v>
      </c>
      <c r="E490" s="7" t="s">
        <v>427</v>
      </c>
      <c r="F490" s="40"/>
      <c r="G490" s="22"/>
      <c r="H490" s="22"/>
      <c r="I490" s="59">
        <f aca="true" t="shared" si="89" ref="I490:K491">I491</f>
        <v>1000</v>
      </c>
      <c r="J490" s="59">
        <f t="shared" si="89"/>
        <v>8500</v>
      </c>
      <c r="K490" s="59">
        <f t="shared" si="89"/>
        <v>8500</v>
      </c>
    </row>
    <row r="491" spans="1:11" ht="25.5">
      <c r="A491" s="10" t="s">
        <v>37</v>
      </c>
      <c r="B491" s="38" t="s">
        <v>270</v>
      </c>
      <c r="C491" s="7" t="s">
        <v>237</v>
      </c>
      <c r="D491" s="7" t="s">
        <v>250</v>
      </c>
      <c r="E491" s="7" t="s">
        <v>427</v>
      </c>
      <c r="F491" s="40" t="s">
        <v>48</v>
      </c>
      <c r="G491" s="22"/>
      <c r="H491" s="22"/>
      <c r="I491" s="59">
        <f t="shared" si="89"/>
        <v>1000</v>
      </c>
      <c r="J491" s="59">
        <f t="shared" si="89"/>
        <v>8500</v>
      </c>
      <c r="K491" s="59">
        <f t="shared" si="89"/>
        <v>8500</v>
      </c>
    </row>
    <row r="492" spans="1:11" ht="38.25">
      <c r="A492" s="10" t="s">
        <v>20</v>
      </c>
      <c r="B492" s="38" t="s">
        <v>270</v>
      </c>
      <c r="C492" s="7" t="s">
        <v>237</v>
      </c>
      <c r="D492" s="7" t="s">
        <v>250</v>
      </c>
      <c r="E492" s="7" t="s">
        <v>427</v>
      </c>
      <c r="F492" s="40" t="s">
        <v>49</v>
      </c>
      <c r="G492" s="22" t="s">
        <v>255</v>
      </c>
      <c r="H492" s="22" t="s">
        <v>240</v>
      </c>
      <c r="I492" s="59">
        <v>1000</v>
      </c>
      <c r="J492" s="14">
        <v>8500</v>
      </c>
      <c r="K492" s="14">
        <v>8500</v>
      </c>
    </row>
    <row r="493" spans="1:11" ht="51">
      <c r="A493" s="10" t="s">
        <v>492</v>
      </c>
      <c r="B493" s="38" t="s">
        <v>270</v>
      </c>
      <c r="C493" s="7" t="s">
        <v>237</v>
      </c>
      <c r="D493" s="7" t="s">
        <v>250</v>
      </c>
      <c r="E493" s="7" t="s">
        <v>494</v>
      </c>
      <c r="F493" s="40"/>
      <c r="G493" s="22"/>
      <c r="H493" s="22"/>
      <c r="I493" s="59">
        <f aca="true" t="shared" si="90" ref="I493:K494">I494</f>
        <v>7187.9</v>
      </c>
      <c r="J493" s="59">
        <f t="shared" si="90"/>
        <v>0</v>
      </c>
      <c r="K493" s="59">
        <f t="shared" si="90"/>
        <v>0</v>
      </c>
    </row>
    <row r="494" spans="1:11" ht="38.25">
      <c r="A494" s="10" t="s">
        <v>33</v>
      </c>
      <c r="B494" s="38" t="s">
        <v>270</v>
      </c>
      <c r="C494" s="7" t="s">
        <v>237</v>
      </c>
      <c r="D494" s="7" t="s">
        <v>250</v>
      </c>
      <c r="E494" s="7" t="s">
        <v>494</v>
      </c>
      <c r="F494" s="40" t="s">
        <v>65</v>
      </c>
      <c r="G494" s="22"/>
      <c r="H494" s="22"/>
      <c r="I494" s="59">
        <f t="shared" si="90"/>
        <v>7187.9</v>
      </c>
      <c r="J494" s="59">
        <f t="shared" si="90"/>
        <v>0</v>
      </c>
      <c r="K494" s="59">
        <f t="shared" si="90"/>
        <v>0</v>
      </c>
    </row>
    <row r="495" spans="1:11" ht="12.75">
      <c r="A495" s="10" t="s">
        <v>25</v>
      </c>
      <c r="B495" s="38" t="s">
        <v>270</v>
      </c>
      <c r="C495" s="7" t="s">
        <v>237</v>
      </c>
      <c r="D495" s="7" t="s">
        <v>250</v>
      </c>
      <c r="E495" s="7" t="s">
        <v>494</v>
      </c>
      <c r="F495" s="40" t="s">
        <v>66</v>
      </c>
      <c r="G495" s="22" t="s">
        <v>255</v>
      </c>
      <c r="H495" s="22" t="s">
        <v>240</v>
      </c>
      <c r="I495" s="59">
        <v>7187.9</v>
      </c>
      <c r="J495" s="14"/>
      <c r="K495" s="14"/>
    </row>
    <row r="496" spans="1:11" ht="63.75">
      <c r="A496" s="10" t="s">
        <v>417</v>
      </c>
      <c r="B496" s="44" t="s">
        <v>270</v>
      </c>
      <c r="C496" s="45" t="s">
        <v>237</v>
      </c>
      <c r="D496" s="45" t="s">
        <v>252</v>
      </c>
      <c r="E496" s="45" t="s">
        <v>40</v>
      </c>
      <c r="F496" s="40"/>
      <c r="G496" s="22"/>
      <c r="H496" s="22"/>
      <c r="I496" s="59">
        <f>I497</f>
        <v>383.2</v>
      </c>
      <c r="J496" s="59">
        <f aca="true" t="shared" si="91" ref="J496:K498">J497</f>
        <v>298</v>
      </c>
      <c r="K496" s="59">
        <f t="shared" si="91"/>
        <v>298</v>
      </c>
    </row>
    <row r="497" spans="1:11" ht="38.25">
      <c r="A497" s="60" t="s">
        <v>418</v>
      </c>
      <c r="B497" s="44" t="s">
        <v>270</v>
      </c>
      <c r="C497" s="45" t="s">
        <v>237</v>
      </c>
      <c r="D497" s="45" t="s">
        <v>252</v>
      </c>
      <c r="E497" s="45" t="s">
        <v>419</v>
      </c>
      <c r="F497" s="40"/>
      <c r="G497" s="22"/>
      <c r="H497" s="22"/>
      <c r="I497" s="59">
        <f>I498</f>
        <v>383.2</v>
      </c>
      <c r="J497" s="59">
        <f t="shared" si="91"/>
        <v>298</v>
      </c>
      <c r="K497" s="59">
        <f t="shared" si="91"/>
        <v>298</v>
      </c>
    </row>
    <row r="498" spans="1:11" ht="25.5">
      <c r="A498" s="10" t="s">
        <v>37</v>
      </c>
      <c r="B498" s="44" t="s">
        <v>270</v>
      </c>
      <c r="C498" s="45" t="s">
        <v>237</v>
      </c>
      <c r="D498" s="45" t="s">
        <v>252</v>
      </c>
      <c r="E498" s="45" t="s">
        <v>419</v>
      </c>
      <c r="F498" s="40" t="s">
        <v>48</v>
      </c>
      <c r="G498" s="22"/>
      <c r="H498" s="22"/>
      <c r="I498" s="59">
        <f>I499</f>
        <v>383.2</v>
      </c>
      <c r="J498" s="59">
        <f t="shared" si="91"/>
        <v>298</v>
      </c>
      <c r="K498" s="59">
        <f t="shared" si="91"/>
        <v>298</v>
      </c>
    </row>
    <row r="499" spans="1:11" ht="38.25">
      <c r="A499" s="2" t="s">
        <v>20</v>
      </c>
      <c r="B499" s="44" t="s">
        <v>270</v>
      </c>
      <c r="C499" s="45" t="s">
        <v>237</v>
      </c>
      <c r="D499" s="45" t="s">
        <v>252</v>
      </c>
      <c r="E499" s="45" t="s">
        <v>419</v>
      </c>
      <c r="F499" s="40" t="s">
        <v>49</v>
      </c>
      <c r="G499" s="22" t="s">
        <v>255</v>
      </c>
      <c r="H499" s="22" t="s">
        <v>240</v>
      </c>
      <c r="I499" s="59">
        <v>383.2</v>
      </c>
      <c r="J499" s="14">
        <v>298</v>
      </c>
      <c r="K499" s="14">
        <v>298</v>
      </c>
    </row>
    <row r="500" spans="1:11" ht="38.25">
      <c r="A500" s="31" t="s">
        <v>482</v>
      </c>
      <c r="B500" s="38" t="s">
        <v>270</v>
      </c>
      <c r="C500" s="7" t="s">
        <v>237</v>
      </c>
      <c r="D500" s="7" t="s">
        <v>258</v>
      </c>
      <c r="E500" s="7" t="s">
        <v>40</v>
      </c>
      <c r="F500" s="39"/>
      <c r="G500" s="22"/>
      <c r="H500" s="22"/>
      <c r="I500" s="59">
        <f>I501</f>
        <v>220</v>
      </c>
      <c r="J500" s="59">
        <f aca="true" t="shared" si="92" ref="J500:K502">J501</f>
        <v>220</v>
      </c>
      <c r="K500" s="59">
        <f t="shared" si="92"/>
        <v>220</v>
      </c>
    </row>
    <row r="501" spans="1:11" ht="25.5">
      <c r="A501" s="31" t="s">
        <v>86</v>
      </c>
      <c r="B501" s="38" t="s">
        <v>270</v>
      </c>
      <c r="C501" s="7" t="s">
        <v>237</v>
      </c>
      <c r="D501" s="7" t="s">
        <v>258</v>
      </c>
      <c r="E501" s="7" t="s">
        <v>87</v>
      </c>
      <c r="F501" s="39"/>
      <c r="G501" s="22"/>
      <c r="H501" s="22"/>
      <c r="I501" s="59">
        <f>I502</f>
        <v>220</v>
      </c>
      <c r="J501" s="59">
        <f t="shared" si="92"/>
        <v>220</v>
      </c>
      <c r="K501" s="59">
        <f t="shared" si="92"/>
        <v>220</v>
      </c>
    </row>
    <row r="502" spans="1:11" ht="12.75">
      <c r="A502" s="10" t="s">
        <v>21</v>
      </c>
      <c r="B502" s="38" t="s">
        <v>270</v>
      </c>
      <c r="C502" s="7" t="s">
        <v>237</v>
      </c>
      <c r="D502" s="7" t="s">
        <v>258</v>
      </c>
      <c r="E502" s="7" t="s">
        <v>87</v>
      </c>
      <c r="F502" s="40" t="s">
        <v>84</v>
      </c>
      <c r="G502" s="22"/>
      <c r="H502" s="22"/>
      <c r="I502" s="59">
        <f>I503</f>
        <v>220</v>
      </c>
      <c r="J502" s="59">
        <f t="shared" si="92"/>
        <v>220</v>
      </c>
      <c r="K502" s="59">
        <f t="shared" si="92"/>
        <v>220</v>
      </c>
    </row>
    <row r="503" spans="1:11" ht="51">
      <c r="A503" s="10" t="s">
        <v>38</v>
      </c>
      <c r="B503" s="38" t="s">
        <v>270</v>
      </c>
      <c r="C503" s="7" t="s">
        <v>237</v>
      </c>
      <c r="D503" s="7" t="s">
        <v>258</v>
      </c>
      <c r="E503" s="7" t="s">
        <v>87</v>
      </c>
      <c r="F503" s="40" t="s">
        <v>85</v>
      </c>
      <c r="G503" s="22" t="s">
        <v>255</v>
      </c>
      <c r="H503" s="22" t="s">
        <v>240</v>
      </c>
      <c r="I503" s="59">
        <v>220</v>
      </c>
      <c r="J503" s="14">
        <v>220</v>
      </c>
      <c r="K503" s="14">
        <v>220</v>
      </c>
    </row>
    <row r="504" spans="1:11" ht="25.5">
      <c r="A504" s="66" t="s">
        <v>292</v>
      </c>
      <c r="B504" s="65" t="s">
        <v>270</v>
      </c>
      <c r="C504" s="61" t="s">
        <v>238</v>
      </c>
      <c r="D504" s="61" t="s">
        <v>39</v>
      </c>
      <c r="E504" s="61" t="s">
        <v>40</v>
      </c>
      <c r="F504" s="62"/>
      <c r="G504" s="63"/>
      <c r="H504" s="63"/>
      <c r="I504" s="84">
        <f aca="true" t="shared" si="93" ref="I504:K507">I505</f>
        <v>319.5</v>
      </c>
      <c r="J504" s="64">
        <f t="shared" si="93"/>
        <v>319.5</v>
      </c>
      <c r="K504" s="64">
        <f t="shared" si="93"/>
        <v>0</v>
      </c>
    </row>
    <row r="505" spans="1:11" ht="38.25">
      <c r="A505" s="10" t="s">
        <v>293</v>
      </c>
      <c r="B505" s="38" t="s">
        <v>270</v>
      </c>
      <c r="C505" s="7" t="s">
        <v>238</v>
      </c>
      <c r="D505" s="7" t="s">
        <v>234</v>
      </c>
      <c r="E505" s="7" t="s">
        <v>40</v>
      </c>
      <c r="F505" s="40"/>
      <c r="G505" s="22"/>
      <c r="H505" s="22"/>
      <c r="I505" s="59">
        <f t="shared" si="93"/>
        <v>319.5</v>
      </c>
      <c r="J505" s="14">
        <f t="shared" si="93"/>
        <v>319.5</v>
      </c>
      <c r="K505" s="14">
        <f t="shared" si="93"/>
        <v>0</v>
      </c>
    </row>
    <row r="506" spans="1:11" ht="38.25">
      <c r="A506" s="10" t="s">
        <v>289</v>
      </c>
      <c r="B506" s="38" t="s">
        <v>270</v>
      </c>
      <c r="C506" s="7" t="s">
        <v>238</v>
      </c>
      <c r="D506" s="7" t="s">
        <v>234</v>
      </c>
      <c r="E506" s="7" t="s">
        <v>291</v>
      </c>
      <c r="F506" s="40"/>
      <c r="G506" s="22"/>
      <c r="H506" s="22"/>
      <c r="I506" s="59">
        <f t="shared" si="93"/>
        <v>319.5</v>
      </c>
      <c r="J506" s="14">
        <f t="shared" si="93"/>
        <v>319.5</v>
      </c>
      <c r="K506" s="14">
        <f t="shared" si="93"/>
        <v>0</v>
      </c>
    </row>
    <row r="507" spans="1:11" ht="25.5">
      <c r="A507" s="10" t="s">
        <v>37</v>
      </c>
      <c r="B507" s="38" t="s">
        <v>270</v>
      </c>
      <c r="C507" s="7" t="s">
        <v>238</v>
      </c>
      <c r="D507" s="7" t="s">
        <v>234</v>
      </c>
      <c r="E507" s="7" t="s">
        <v>291</v>
      </c>
      <c r="F507" s="40" t="s">
        <v>48</v>
      </c>
      <c r="G507" s="22"/>
      <c r="H507" s="22"/>
      <c r="I507" s="59">
        <f t="shared" si="93"/>
        <v>319.5</v>
      </c>
      <c r="J507" s="14">
        <f t="shared" si="93"/>
        <v>319.5</v>
      </c>
      <c r="K507" s="14">
        <f t="shared" si="93"/>
        <v>0</v>
      </c>
    </row>
    <row r="508" spans="1:11" ht="38.25">
      <c r="A508" s="10" t="s">
        <v>20</v>
      </c>
      <c r="B508" s="38" t="s">
        <v>270</v>
      </c>
      <c r="C508" s="7" t="s">
        <v>238</v>
      </c>
      <c r="D508" s="7" t="s">
        <v>234</v>
      </c>
      <c r="E508" s="7" t="s">
        <v>291</v>
      </c>
      <c r="F508" s="40" t="s">
        <v>49</v>
      </c>
      <c r="G508" s="22" t="s">
        <v>252</v>
      </c>
      <c r="H508" s="22" t="s">
        <v>271</v>
      </c>
      <c r="I508" s="59">
        <v>319.5</v>
      </c>
      <c r="J508" s="59">
        <v>319.5</v>
      </c>
      <c r="K508" s="59"/>
    </row>
    <row r="509" spans="1:11" ht="38.25">
      <c r="A509" s="81" t="s">
        <v>338</v>
      </c>
      <c r="B509" s="65" t="s">
        <v>270</v>
      </c>
      <c r="C509" s="61" t="s">
        <v>243</v>
      </c>
      <c r="D509" s="61" t="s">
        <v>39</v>
      </c>
      <c r="E509" s="61" t="s">
        <v>40</v>
      </c>
      <c r="F509" s="62"/>
      <c r="G509" s="63"/>
      <c r="H509" s="63"/>
      <c r="I509" s="64">
        <f>I510</f>
        <v>529.3</v>
      </c>
      <c r="J509" s="84">
        <f aca="true" t="shared" si="94" ref="J509:K512">J510</f>
        <v>529.3</v>
      </c>
      <c r="K509" s="64">
        <f t="shared" si="94"/>
        <v>529.3</v>
      </c>
    </row>
    <row r="510" spans="1:11" ht="38.25">
      <c r="A510" s="10" t="s">
        <v>339</v>
      </c>
      <c r="B510" s="38" t="s">
        <v>270</v>
      </c>
      <c r="C510" s="7" t="s">
        <v>243</v>
      </c>
      <c r="D510" s="7" t="s">
        <v>234</v>
      </c>
      <c r="E510" s="7" t="s">
        <v>40</v>
      </c>
      <c r="F510" s="40"/>
      <c r="G510" s="22"/>
      <c r="H510" s="22"/>
      <c r="I510" s="14">
        <f>I511</f>
        <v>529.3</v>
      </c>
      <c r="J510" s="59">
        <f t="shared" si="94"/>
        <v>529.3</v>
      </c>
      <c r="K510" s="14">
        <f t="shared" si="94"/>
        <v>529.3</v>
      </c>
    </row>
    <row r="511" spans="1:11" ht="25.5">
      <c r="A511" s="10" t="s">
        <v>340</v>
      </c>
      <c r="B511" s="38" t="s">
        <v>270</v>
      </c>
      <c r="C511" s="7" t="s">
        <v>243</v>
      </c>
      <c r="D511" s="7" t="s">
        <v>234</v>
      </c>
      <c r="E511" s="7" t="s">
        <v>341</v>
      </c>
      <c r="F511" s="40"/>
      <c r="G511" s="22"/>
      <c r="H511" s="22"/>
      <c r="I511" s="14">
        <f>I512</f>
        <v>529.3</v>
      </c>
      <c r="J511" s="59">
        <f t="shared" si="94"/>
        <v>529.3</v>
      </c>
      <c r="K511" s="14">
        <f t="shared" si="94"/>
        <v>529.3</v>
      </c>
    </row>
    <row r="512" spans="1:11" ht="25.5">
      <c r="A512" s="10" t="s">
        <v>37</v>
      </c>
      <c r="B512" s="38" t="s">
        <v>270</v>
      </c>
      <c r="C512" s="7" t="s">
        <v>243</v>
      </c>
      <c r="D512" s="7" t="s">
        <v>234</v>
      </c>
      <c r="E512" s="7" t="s">
        <v>341</v>
      </c>
      <c r="F512" s="40" t="s">
        <v>48</v>
      </c>
      <c r="G512" s="22"/>
      <c r="H512" s="22"/>
      <c r="I512" s="14">
        <f>I513</f>
        <v>529.3</v>
      </c>
      <c r="J512" s="59">
        <f t="shared" si="94"/>
        <v>529.3</v>
      </c>
      <c r="K512" s="14">
        <f t="shared" si="94"/>
        <v>529.3</v>
      </c>
    </row>
    <row r="513" spans="1:11" ht="38.25">
      <c r="A513" s="10" t="s">
        <v>20</v>
      </c>
      <c r="B513" s="38" t="s">
        <v>270</v>
      </c>
      <c r="C513" s="7" t="s">
        <v>243</v>
      </c>
      <c r="D513" s="7" t="s">
        <v>234</v>
      </c>
      <c r="E513" s="7" t="s">
        <v>341</v>
      </c>
      <c r="F513" s="40" t="s">
        <v>49</v>
      </c>
      <c r="G513" s="22" t="s">
        <v>255</v>
      </c>
      <c r="H513" s="22" t="s">
        <v>240</v>
      </c>
      <c r="I513" s="14">
        <v>529.3</v>
      </c>
      <c r="J513" s="14">
        <v>529.3</v>
      </c>
      <c r="K513" s="14">
        <v>529.3</v>
      </c>
    </row>
    <row r="514" spans="1:11" ht="51">
      <c r="A514" s="35" t="s">
        <v>322</v>
      </c>
      <c r="B514" s="5" t="s">
        <v>271</v>
      </c>
      <c r="C514" s="5" t="s">
        <v>235</v>
      </c>
      <c r="D514" s="5" t="s">
        <v>39</v>
      </c>
      <c r="E514" s="5" t="s">
        <v>40</v>
      </c>
      <c r="F514" s="6"/>
      <c r="G514" s="20"/>
      <c r="H514" s="20"/>
      <c r="I514" s="30">
        <f>+I515</f>
        <v>7046.3</v>
      </c>
      <c r="J514" s="30">
        <f>+J515</f>
        <v>5342.400000000001</v>
      </c>
      <c r="K514" s="30">
        <f>+K515</f>
        <v>5301.6</v>
      </c>
    </row>
    <row r="515" spans="1:11" ht="25.5">
      <c r="A515" s="23" t="s">
        <v>104</v>
      </c>
      <c r="B515" s="24" t="s">
        <v>271</v>
      </c>
      <c r="C515" s="24" t="s">
        <v>239</v>
      </c>
      <c r="D515" s="24" t="s">
        <v>39</v>
      </c>
      <c r="E515" s="24" t="s">
        <v>40</v>
      </c>
      <c r="F515" s="25"/>
      <c r="G515" s="26"/>
      <c r="H515" s="26"/>
      <c r="I515" s="25">
        <f>I516</f>
        <v>7046.3</v>
      </c>
      <c r="J515" s="25">
        <f>J516</f>
        <v>5342.400000000001</v>
      </c>
      <c r="K515" s="25">
        <f>K516</f>
        <v>5301.6</v>
      </c>
    </row>
    <row r="516" spans="1:11" ht="38.25">
      <c r="A516" s="31" t="s">
        <v>152</v>
      </c>
      <c r="B516" s="38" t="s">
        <v>271</v>
      </c>
      <c r="C516" s="7" t="s">
        <v>239</v>
      </c>
      <c r="D516" s="7" t="s">
        <v>234</v>
      </c>
      <c r="E516" s="7" t="s">
        <v>40</v>
      </c>
      <c r="F516" s="40"/>
      <c r="G516" s="22"/>
      <c r="H516" s="22"/>
      <c r="I516" s="14">
        <f>I517+I520</f>
        <v>7046.3</v>
      </c>
      <c r="J516" s="14">
        <f>J517+J520</f>
        <v>5342.400000000001</v>
      </c>
      <c r="K516" s="14">
        <f>K517+K520</f>
        <v>5301.6</v>
      </c>
    </row>
    <row r="517" spans="1:11" ht="25.5">
      <c r="A517" s="31" t="s">
        <v>137</v>
      </c>
      <c r="B517" s="38" t="s">
        <v>271</v>
      </c>
      <c r="C517" s="7" t="s">
        <v>239</v>
      </c>
      <c r="D517" s="7" t="s">
        <v>234</v>
      </c>
      <c r="E517" s="7" t="s">
        <v>41</v>
      </c>
      <c r="F517" s="39"/>
      <c r="G517" s="22"/>
      <c r="H517" s="22"/>
      <c r="I517" s="14">
        <f aca="true" t="shared" si="95" ref="I517:K518">I518</f>
        <v>6170.6</v>
      </c>
      <c r="J517" s="14">
        <f t="shared" si="95"/>
        <v>4466.8</v>
      </c>
      <c r="K517" s="14">
        <f t="shared" si="95"/>
        <v>4466.8</v>
      </c>
    </row>
    <row r="518" spans="1:11" ht="63.75">
      <c r="A518" s="10" t="s">
        <v>18</v>
      </c>
      <c r="B518" s="38" t="s">
        <v>271</v>
      </c>
      <c r="C518" s="7" t="s">
        <v>239</v>
      </c>
      <c r="D518" s="7" t="s">
        <v>234</v>
      </c>
      <c r="E518" s="7" t="s">
        <v>41</v>
      </c>
      <c r="F518" s="40" t="s">
        <v>92</v>
      </c>
      <c r="G518" s="22"/>
      <c r="H518" s="22"/>
      <c r="I518" s="14">
        <f t="shared" si="95"/>
        <v>6170.6</v>
      </c>
      <c r="J518" s="14">
        <f t="shared" si="95"/>
        <v>4466.8</v>
      </c>
      <c r="K518" s="14">
        <f t="shared" si="95"/>
        <v>4466.8</v>
      </c>
    </row>
    <row r="519" spans="1:11" ht="25.5">
      <c r="A519" s="10" t="s">
        <v>19</v>
      </c>
      <c r="B519" s="38" t="s">
        <v>271</v>
      </c>
      <c r="C519" s="7" t="s">
        <v>239</v>
      </c>
      <c r="D519" s="7" t="s">
        <v>234</v>
      </c>
      <c r="E519" s="7" t="s">
        <v>41</v>
      </c>
      <c r="F519" s="40" t="s">
        <v>93</v>
      </c>
      <c r="G519" s="22" t="s">
        <v>234</v>
      </c>
      <c r="H519" s="22" t="s">
        <v>272</v>
      </c>
      <c r="I519" s="14">
        <v>6170.6</v>
      </c>
      <c r="J519" s="14">
        <v>4466.8</v>
      </c>
      <c r="K519" s="14">
        <v>4466.8</v>
      </c>
    </row>
    <row r="520" spans="1:11" ht="25.5">
      <c r="A520" s="10" t="s">
        <v>138</v>
      </c>
      <c r="B520" s="38" t="s">
        <v>271</v>
      </c>
      <c r="C520" s="7" t="s">
        <v>239</v>
      </c>
      <c r="D520" s="7" t="s">
        <v>234</v>
      </c>
      <c r="E520" s="7" t="s">
        <v>42</v>
      </c>
      <c r="F520" s="40"/>
      <c r="G520" s="22"/>
      <c r="H520" s="22"/>
      <c r="I520" s="14">
        <f>I521+I523+I525</f>
        <v>875.7</v>
      </c>
      <c r="J520" s="14">
        <f>J521+J523+J525</f>
        <v>875.6</v>
      </c>
      <c r="K520" s="14">
        <f>K521+K523+K525</f>
        <v>834.8000000000001</v>
      </c>
    </row>
    <row r="521" spans="1:11" ht="63.75">
      <c r="A521" s="10" t="s">
        <v>18</v>
      </c>
      <c r="B521" s="38" t="s">
        <v>271</v>
      </c>
      <c r="C521" s="7" t="s">
        <v>239</v>
      </c>
      <c r="D521" s="7" t="s">
        <v>234</v>
      </c>
      <c r="E521" s="7" t="s">
        <v>42</v>
      </c>
      <c r="F521" s="40" t="s">
        <v>92</v>
      </c>
      <c r="G521" s="22"/>
      <c r="H521" s="22"/>
      <c r="I521" s="14">
        <f>I522</f>
        <v>15.1</v>
      </c>
      <c r="J521" s="14">
        <f>J522</f>
        <v>15.1</v>
      </c>
      <c r="K521" s="14">
        <f>K522</f>
        <v>15.1</v>
      </c>
    </row>
    <row r="522" spans="1:11" ht="25.5">
      <c r="A522" s="10" t="s">
        <v>19</v>
      </c>
      <c r="B522" s="38" t="s">
        <v>271</v>
      </c>
      <c r="C522" s="7" t="s">
        <v>239</v>
      </c>
      <c r="D522" s="7" t="s">
        <v>234</v>
      </c>
      <c r="E522" s="7" t="s">
        <v>42</v>
      </c>
      <c r="F522" s="40" t="s">
        <v>93</v>
      </c>
      <c r="G522" s="22" t="s">
        <v>234</v>
      </c>
      <c r="H522" s="22" t="s">
        <v>272</v>
      </c>
      <c r="I522" s="14">
        <v>15.1</v>
      </c>
      <c r="J522" s="14">
        <v>15.1</v>
      </c>
      <c r="K522" s="14">
        <v>15.1</v>
      </c>
    </row>
    <row r="523" spans="1:11" ht="25.5">
      <c r="A523" s="10" t="s">
        <v>37</v>
      </c>
      <c r="B523" s="38" t="s">
        <v>271</v>
      </c>
      <c r="C523" s="7" t="s">
        <v>239</v>
      </c>
      <c r="D523" s="7" t="s">
        <v>234</v>
      </c>
      <c r="E523" s="7" t="s">
        <v>42</v>
      </c>
      <c r="F523" s="40" t="s">
        <v>48</v>
      </c>
      <c r="G523" s="22"/>
      <c r="H523" s="22"/>
      <c r="I523" s="14">
        <f>I524</f>
        <v>858.9</v>
      </c>
      <c r="J523" s="14">
        <f>J524</f>
        <v>858.8</v>
      </c>
      <c r="K523" s="14">
        <f>K524</f>
        <v>818</v>
      </c>
    </row>
    <row r="524" spans="1:11" ht="38.25">
      <c r="A524" s="10" t="s">
        <v>20</v>
      </c>
      <c r="B524" s="38" t="s">
        <v>271</v>
      </c>
      <c r="C524" s="7" t="s">
        <v>239</v>
      </c>
      <c r="D524" s="7" t="s">
        <v>234</v>
      </c>
      <c r="E524" s="7" t="s">
        <v>42</v>
      </c>
      <c r="F524" s="40" t="s">
        <v>49</v>
      </c>
      <c r="G524" s="22" t="s">
        <v>234</v>
      </c>
      <c r="H524" s="22" t="s">
        <v>272</v>
      </c>
      <c r="I524" s="14">
        <v>858.9</v>
      </c>
      <c r="J524" s="14">
        <v>858.8</v>
      </c>
      <c r="K524" s="14">
        <v>818</v>
      </c>
    </row>
    <row r="525" spans="1:11" ht="12.75">
      <c r="A525" s="10" t="s">
        <v>21</v>
      </c>
      <c r="B525" s="38" t="s">
        <v>271</v>
      </c>
      <c r="C525" s="7" t="s">
        <v>239</v>
      </c>
      <c r="D525" s="7" t="s">
        <v>234</v>
      </c>
      <c r="E525" s="7" t="s">
        <v>42</v>
      </c>
      <c r="F525" s="40" t="s">
        <v>84</v>
      </c>
      <c r="G525" s="22"/>
      <c r="H525" s="22"/>
      <c r="I525" s="14">
        <f>I526</f>
        <v>1.7</v>
      </c>
      <c r="J525" s="14">
        <f>J526</f>
        <v>1.7</v>
      </c>
      <c r="K525" s="14">
        <f>K526</f>
        <v>1.7</v>
      </c>
    </row>
    <row r="526" spans="1:11" ht="12.75">
      <c r="A526" s="10" t="s">
        <v>22</v>
      </c>
      <c r="B526" s="38" t="s">
        <v>271</v>
      </c>
      <c r="C526" s="7" t="s">
        <v>239</v>
      </c>
      <c r="D526" s="7" t="s">
        <v>234</v>
      </c>
      <c r="E526" s="7" t="s">
        <v>42</v>
      </c>
      <c r="F526" s="40" t="s">
        <v>94</v>
      </c>
      <c r="G526" s="22" t="s">
        <v>234</v>
      </c>
      <c r="H526" s="22" t="s">
        <v>272</v>
      </c>
      <c r="I526" s="14">
        <v>1.7</v>
      </c>
      <c r="J526" s="14">
        <v>1.7</v>
      </c>
      <c r="K526" s="14">
        <v>1.7</v>
      </c>
    </row>
    <row r="527" spans="1:11" ht="38.25">
      <c r="A527" s="35" t="s">
        <v>323</v>
      </c>
      <c r="B527" s="5" t="s">
        <v>272</v>
      </c>
      <c r="C527" s="5" t="s">
        <v>235</v>
      </c>
      <c r="D527" s="5" t="s">
        <v>39</v>
      </c>
      <c r="E527" s="5" t="s">
        <v>40</v>
      </c>
      <c r="F527" s="6"/>
      <c r="G527" s="20"/>
      <c r="H527" s="20"/>
      <c r="I527" s="30">
        <f>I528+I654+I666</f>
        <v>1114564.9000000001</v>
      </c>
      <c r="J527" s="30">
        <f>J528+J654+J666</f>
        <v>1221103.8</v>
      </c>
      <c r="K527" s="30">
        <f>K528+K654+K666</f>
        <v>1214774</v>
      </c>
    </row>
    <row r="528" spans="1:11" ht="25.5">
      <c r="A528" s="34" t="s">
        <v>273</v>
      </c>
      <c r="B528" s="24" t="s">
        <v>272</v>
      </c>
      <c r="C528" s="24" t="s">
        <v>237</v>
      </c>
      <c r="D528" s="24" t="s">
        <v>39</v>
      </c>
      <c r="E528" s="24" t="s">
        <v>40</v>
      </c>
      <c r="F528" s="25"/>
      <c r="G528" s="26"/>
      <c r="H528" s="26"/>
      <c r="I528" s="29">
        <f>I529+I560+I599+I626+I650</f>
        <v>1055652.3</v>
      </c>
      <c r="J528" s="29">
        <f>J529+J560+J599+J626+J650</f>
        <v>1170831.6</v>
      </c>
      <c r="K528" s="29">
        <f>K529+K560+K599+K626+K650</f>
        <v>1165111.5</v>
      </c>
    </row>
    <row r="529" spans="1:11" ht="38.25">
      <c r="A529" s="10" t="s">
        <v>180</v>
      </c>
      <c r="B529" s="38" t="s">
        <v>272</v>
      </c>
      <c r="C529" s="7" t="s">
        <v>237</v>
      </c>
      <c r="D529" s="7" t="s">
        <v>234</v>
      </c>
      <c r="E529" s="7" t="s">
        <v>40</v>
      </c>
      <c r="F529" s="40"/>
      <c r="G529" s="22"/>
      <c r="H529" s="22"/>
      <c r="I529" s="59">
        <f>I530+I545+I552+I542+I539+I557+I536+I533</f>
        <v>425250.7</v>
      </c>
      <c r="J529" s="59">
        <f>J530+J545+J552+J542+J539+J557+J536+J533</f>
        <v>494693</v>
      </c>
      <c r="K529" s="59">
        <f>K530+K545+K552+K542+K539+K557+K536+K533</f>
        <v>494557.2</v>
      </c>
    </row>
    <row r="530" spans="1:11" ht="38.25">
      <c r="A530" s="10" t="s">
        <v>181</v>
      </c>
      <c r="B530" s="38" t="s">
        <v>272</v>
      </c>
      <c r="C530" s="7" t="s">
        <v>237</v>
      </c>
      <c r="D530" s="7" t="s">
        <v>234</v>
      </c>
      <c r="E530" s="7" t="s">
        <v>182</v>
      </c>
      <c r="F530" s="40"/>
      <c r="G530" s="22"/>
      <c r="H530" s="22"/>
      <c r="I530" s="59">
        <f aca="true" t="shared" si="96" ref="I530:K531">I531</f>
        <v>67906.3</v>
      </c>
      <c r="J530" s="14">
        <f t="shared" si="96"/>
        <v>87327.6</v>
      </c>
      <c r="K530" s="14">
        <f t="shared" si="96"/>
        <v>75873.2</v>
      </c>
    </row>
    <row r="531" spans="1:11" ht="38.25">
      <c r="A531" s="2" t="s">
        <v>23</v>
      </c>
      <c r="B531" s="38" t="s">
        <v>272</v>
      </c>
      <c r="C531" s="7" t="s">
        <v>237</v>
      </c>
      <c r="D531" s="7" t="s">
        <v>234</v>
      </c>
      <c r="E531" s="7" t="s">
        <v>182</v>
      </c>
      <c r="F531" s="40" t="s">
        <v>53</v>
      </c>
      <c r="G531" s="22"/>
      <c r="H531" s="22"/>
      <c r="I531" s="59">
        <f t="shared" si="96"/>
        <v>67906.3</v>
      </c>
      <c r="J531" s="14">
        <f t="shared" si="96"/>
        <v>87327.6</v>
      </c>
      <c r="K531" s="14">
        <f t="shared" si="96"/>
        <v>75873.2</v>
      </c>
    </row>
    <row r="532" spans="1:11" ht="12.75">
      <c r="A532" s="2" t="s">
        <v>24</v>
      </c>
      <c r="B532" s="38" t="s">
        <v>272</v>
      </c>
      <c r="C532" s="7" t="s">
        <v>237</v>
      </c>
      <c r="D532" s="7" t="s">
        <v>234</v>
      </c>
      <c r="E532" s="7" t="s">
        <v>182</v>
      </c>
      <c r="F532" s="40" t="s">
        <v>54</v>
      </c>
      <c r="G532" s="22" t="s">
        <v>260</v>
      </c>
      <c r="H532" s="22" t="s">
        <v>234</v>
      </c>
      <c r="I532" s="59">
        <v>67906.3</v>
      </c>
      <c r="J532" s="14">
        <v>87327.6</v>
      </c>
      <c r="K532" s="14">
        <v>75873.2</v>
      </c>
    </row>
    <row r="533" spans="1:11" ht="25.5">
      <c r="A533" s="2" t="s">
        <v>470</v>
      </c>
      <c r="B533" s="38" t="s">
        <v>272</v>
      </c>
      <c r="C533" s="7" t="s">
        <v>237</v>
      </c>
      <c r="D533" s="7" t="s">
        <v>234</v>
      </c>
      <c r="E533" s="7" t="s">
        <v>471</v>
      </c>
      <c r="F533" s="40"/>
      <c r="G533" s="22"/>
      <c r="H533" s="22"/>
      <c r="I533" s="59">
        <f aca="true" t="shared" si="97" ref="I533:K534">I534</f>
        <v>480.3</v>
      </c>
      <c r="J533" s="59">
        <f t="shared" si="97"/>
        <v>0</v>
      </c>
      <c r="K533" s="59">
        <f t="shared" si="97"/>
        <v>0</v>
      </c>
    </row>
    <row r="534" spans="1:11" ht="38.25">
      <c r="A534" s="2" t="s">
        <v>23</v>
      </c>
      <c r="B534" s="38" t="s">
        <v>272</v>
      </c>
      <c r="C534" s="7" t="s">
        <v>237</v>
      </c>
      <c r="D534" s="7" t="s">
        <v>234</v>
      </c>
      <c r="E534" s="7" t="s">
        <v>471</v>
      </c>
      <c r="F534" s="40" t="s">
        <v>53</v>
      </c>
      <c r="G534" s="22"/>
      <c r="H534" s="22"/>
      <c r="I534" s="59">
        <f t="shared" si="97"/>
        <v>480.3</v>
      </c>
      <c r="J534" s="59">
        <f t="shared" si="97"/>
        <v>0</v>
      </c>
      <c r="K534" s="59">
        <f t="shared" si="97"/>
        <v>0</v>
      </c>
    </row>
    <row r="535" spans="1:11" ht="12.75">
      <c r="A535" s="2" t="s">
        <v>24</v>
      </c>
      <c r="B535" s="38" t="s">
        <v>272</v>
      </c>
      <c r="C535" s="7" t="s">
        <v>237</v>
      </c>
      <c r="D535" s="7" t="s">
        <v>234</v>
      </c>
      <c r="E535" s="7" t="s">
        <v>471</v>
      </c>
      <c r="F535" s="40" t="s">
        <v>54</v>
      </c>
      <c r="G535" s="22" t="s">
        <v>260</v>
      </c>
      <c r="H535" s="22" t="s">
        <v>234</v>
      </c>
      <c r="I535" s="59">
        <v>480.3</v>
      </c>
      <c r="J535" s="14"/>
      <c r="K535" s="14"/>
    </row>
    <row r="536" spans="1:11" ht="38.25">
      <c r="A536" s="2" t="s">
        <v>447</v>
      </c>
      <c r="B536" s="38" t="s">
        <v>272</v>
      </c>
      <c r="C536" s="7" t="s">
        <v>237</v>
      </c>
      <c r="D536" s="7" t="s">
        <v>234</v>
      </c>
      <c r="E536" s="7" t="s">
        <v>190</v>
      </c>
      <c r="F536" s="40"/>
      <c r="G536" s="22"/>
      <c r="H536" s="22"/>
      <c r="I536" s="59">
        <f aca="true" t="shared" si="98" ref="I536:K537">I537</f>
        <v>1430</v>
      </c>
      <c r="J536" s="59">
        <f t="shared" si="98"/>
        <v>2860</v>
      </c>
      <c r="K536" s="59">
        <f t="shared" si="98"/>
        <v>0</v>
      </c>
    </row>
    <row r="537" spans="1:11" ht="38.25">
      <c r="A537" s="2" t="s">
        <v>23</v>
      </c>
      <c r="B537" s="38" t="s">
        <v>272</v>
      </c>
      <c r="C537" s="7" t="s">
        <v>237</v>
      </c>
      <c r="D537" s="7" t="s">
        <v>234</v>
      </c>
      <c r="E537" s="7" t="s">
        <v>190</v>
      </c>
      <c r="F537" s="40" t="s">
        <v>53</v>
      </c>
      <c r="G537" s="22"/>
      <c r="H537" s="22"/>
      <c r="I537" s="59">
        <f t="shared" si="98"/>
        <v>1430</v>
      </c>
      <c r="J537" s="59">
        <f t="shared" si="98"/>
        <v>2860</v>
      </c>
      <c r="K537" s="59">
        <f t="shared" si="98"/>
        <v>0</v>
      </c>
    </row>
    <row r="538" spans="1:11" ht="12.75">
      <c r="A538" s="2" t="s">
        <v>24</v>
      </c>
      <c r="B538" s="38" t="s">
        <v>272</v>
      </c>
      <c r="C538" s="7" t="s">
        <v>237</v>
      </c>
      <c r="D538" s="7" t="s">
        <v>234</v>
      </c>
      <c r="E538" s="7" t="s">
        <v>190</v>
      </c>
      <c r="F538" s="40" t="s">
        <v>54</v>
      </c>
      <c r="G538" s="22" t="s">
        <v>260</v>
      </c>
      <c r="H538" s="22" t="s">
        <v>234</v>
      </c>
      <c r="I538" s="59">
        <v>1430</v>
      </c>
      <c r="J538" s="59">
        <v>2860</v>
      </c>
      <c r="K538" s="14"/>
    </row>
    <row r="539" spans="1:11" ht="38.25">
      <c r="A539" s="2" t="s">
        <v>296</v>
      </c>
      <c r="B539" s="38" t="s">
        <v>272</v>
      </c>
      <c r="C539" s="7" t="s">
        <v>237</v>
      </c>
      <c r="D539" s="7" t="s">
        <v>234</v>
      </c>
      <c r="E539" s="7" t="s">
        <v>297</v>
      </c>
      <c r="F539" s="40"/>
      <c r="G539" s="22"/>
      <c r="H539" s="22"/>
      <c r="I539" s="14">
        <f aca="true" t="shared" si="99" ref="I539:K540">I540</f>
        <v>19564.7</v>
      </c>
      <c r="J539" s="14">
        <f t="shared" si="99"/>
        <v>21803.7</v>
      </c>
      <c r="K539" s="14">
        <f t="shared" si="99"/>
        <v>21803.7</v>
      </c>
    </row>
    <row r="540" spans="1:11" ht="40.5" customHeight="1">
      <c r="A540" s="2" t="s">
        <v>23</v>
      </c>
      <c r="B540" s="38" t="s">
        <v>272</v>
      </c>
      <c r="C540" s="7" t="s">
        <v>237</v>
      </c>
      <c r="D540" s="7" t="s">
        <v>234</v>
      </c>
      <c r="E540" s="7" t="s">
        <v>297</v>
      </c>
      <c r="F540" s="40" t="s">
        <v>53</v>
      </c>
      <c r="G540" s="22"/>
      <c r="H540" s="22"/>
      <c r="I540" s="14">
        <f t="shared" si="99"/>
        <v>19564.7</v>
      </c>
      <c r="J540" s="14">
        <f t="shared" si="99"/>
        <v>21803.7</v>
      </c>
      <c r="K540" s="14">
        <f t="shared" si="99"/>
        <v>21803.7</v>
      </c>
    </row>
    <row r="541" spans="1:11" ht="12.75">
      <c r="A541" s="2" t="s">
        <v>24</v>
      </c>
      <c r="B541" s="38" t="s">
        <v>272</v>
      </c>
      <c r="C541" s="7" t="s">
        <v>237</v>
      </c>
      <c r="D541" s="7" t="s">
        <v>234</v>
      </c>
      <c r="E541" s="7" t="s">
        <v>297</v>
      </c>
      <c r="F541" s="40" t="s">
        <v>54</v>
      </c>
      <c r="G541" s="22" t="s">
        <v>260</v>
      </c>
      <c r="H541" s="22" t="s">
        <v>234</v>
      </c>
      <c r="I541" s="14">
        <v>19564.7</v>
      </c>
      <c r="J541" s="14">
        <v>21803.7</v>
      </c>
      <c r="K541" s="14">
        <v>21803.7</v>
      </c>
    </row>
    <row r="542" spans="1:11" ht="40.5" customHeight="1">
      <c r="A542" s="10" t="s">
        <v>298</v>
      </c>
      <c r="B542" s="38" t="s">
        <v>272</v>
      </c>
      <c r="C542" s="7" t="s">
        <v>237</v>
      </c>
      <c r="D542" s="7" t="s">
        <v>234</v>
      </c>
      <c r="E542" s="7" t="s">
        <v>333</v>
      </c>
      <c r="F542" s="40"/>
      <c r="G542" s="22"/>
      <c r="H542" s="22"/>
      <c r="I542" s="14">
        <f aca="true" t="shared" si="100" ref="I542:K543">I543</f>
        <v>4891.2</v>
      </c>
      <c r="J542" s="14">
        <f t="shared" si="100"/>
        <v>5451</v>
      </c>
      <c r="K542" s="14">
        <f t="shared" si="100"/>
        <v>5451</v>
      </c>
    </row>
    <row r="543" spans="1:11" ht="38.25">
      <c r="A543" s="2" t="s">
        <v>23</v>
      </c>
      <c r="B543" s="38" t="s">
        <v>272</v>
      </c>
      <c r="C543" s="7" t="s">
        <v>237</v>
      </c>
      <c r="D543" s="7" t="s">
        <v>234</v>
      </c>
      <c r="E543" s="7" t="s">
        <v>333</v>
      </c>
      <c r="F543" s="40" t="s">
        <v>53</v>
      </c>
      <c r="G543" s="22"/>
      <c r="H543" s="22"/>
      <c r="I543" s="14">
        <f t="shared" si="100"/>
        <v>4891.2</v>
      </c>
      <c r="J543" s="14">
        <f t="shared" si="100"/>
        <v>5451</v>
      </c>
      <c r="K543" s="14">
        <f t="shared" si="100"/>
        <v>5451</v>
      </c>
    </row>
    <row r="544" spans="1:11" ht="12.75">
      <c r="A544" s="2" t="s">
        <v>24</v>
      </c>
      <c r="B544" s="38" t="s">
        <v>272</v>
      </c>
      <c r="C544" s="7" t="s">
        <v>237</v>
      </c>
      <c r="D544" s="7" t="s">
        <v>234</v>
      </c>
      <c r="E544" s="7" t="s">
        <v>333</v>
      </c>
      <c r="F544" s="40" t="s">
        <v>54</v>
      </c>
      <c r="G544" s="22" t="s">
        <v>260</v>
      </c>
      <c r="H544" s="22" t="s">
        <v>234</v>
      </c>
      <c r="I544" s="14">
        <v>4891.2</v>
      </c>
      <c r="J544" s="14">
        <v>5451</v>
      </c>
      <c r="K544" s="14">
        <v>5451</v>
      </c>
    </row>
    <row r="545" spans="1:11" ht="76.5">
      <c r="A545" s="2" t="s">
        <v>183</v>
      </c>
      <c r="B545" s="38" t="s">
        <v>272</v>
      </c>
      <c r="C545" s="7" t="s">
        <v>237</v>
      </c>
      <c r="D545" s="7" t="s">
        <v>234</v>
      </c>
      <c r="E545" s="7" t="s">
        <v>184</v>
      </c>
      <c r="F545" s="40"/>
      <c r="G545" s="22"/>
      <c r="H545" s="22"/>
      <c r="I545" s="14">
        <f>I546+I548+I550</f>
        <v>5983</v>
      </c>
      <c r="J545" s="14">
        <f>J546+J548+J550</f>
        <v>7191.5</v>
      </c>
      <c r="K545" s="14">
        <f>K546+K548+K550</f>
        <v>7184.299999999999</v>
      </c>
    </row>
    <row r="546" spans="1:11" ht="63.75">
      <c r="A546" s="10" t="s">
        <v>18</v>
      </c>
      <c r="B546" s="38" t="s">
        <v>272</v>
      </c>
      <c r="C546" s="7" t="s">
        <v>237</v>
      </c>
      <c r="D546" s="7" t="s">
        <v>234</v>
      </c>
      <c r="E546" s="7" t="s">
        <v>184</v>
      </c>
      <c r="F546" s="40" t="s">
        <v>92</v>
      </c>
      <c r="G546" s="22"/>
      <c r="H546" s="22"/>
      <c r="I546" s="14">
        <f>I547</f>
        <v>345.3</v>
      </c>
      <c r="J546" s="14">
        <f>J547</f>
        <v>362.9</v>
      </c>
      <c r="K546" s="14">
        <f>K547</f>
        <v>377.4</v>
      </c>
    </row>
    <row r="547" spans="1:11" ht="25.5">
      <c r="A547" s="2" t="s">
        <v>27</v>
      </c>
      <c r="B547" s="38" t="s">
        <v>272</v>
      </c>
      <c r="C547" s="7" t="s">
        <v>237</v>
      </c>
      <c r="D547" s="7" t="s">
        <v>234</v>
      </c>
      <c r="E547" s="7" t="s">
        <v>184</v>
      </c>
      <c r="F547" s="40" t="s">
        <v>134</v>
      </c>
      <c r="G547" s="22" t="s">
        <v>260</v>
      </c>
      <c r="H547" s="22" t="s">
        <v>265</v>
      </c>
      <c r="I547" s="14">
        <v>345.3</v>
      </c>
      <c r="J547" s="14">
        <v>362.9</v>
      </c>
      <c r="K547" s="14">
        <v>377.4</v>
      </c>
    </row>
    <row r="548" spans="1:11" ht="25.5">
      <c r="A548" s="10" t="s">
        <v>37</v>
      </c>
      <c r="B548" s="38" t="s">
        <v>272</v>
      </c>
      <c r="C548" s="7" t="s">
        <v>237</v>
      </c>
      <c r="D548" s="7" t="s">
        <v>234</v>
      </c>
      <c r="E548" s="7" t="s">
        <v>184</v>
      </c>
      <c r="F548" s="40" t="s">
        <v>48</v>
      </c>
      <c r="G548" s="22"/>
      <c r="H548" s="22"/>
      <c r="I548" s="14">
        <f>I549</f>
        <v>55.2</v>
      </c>
      <c r="J548" s="14">
        <f>J549</f>
        <v>66.6</v>
      </c>
      <c r="K548" s="14">
        <f>K549</f>
        <v>61.5</v>
      </c>
    </row>
    <row r="549" spans="1:11" ht="38.25">
      <c r="A549" s="2" t="s">
        <v>20</v>
      </c>
      <c r="B549" s="38" t="s">
        <v>272</v>
      </c>
      <c r="C549" s="7" t="s">
        <v>237</v>
      </c>
      <c r="D549" s="7" t="s">
        <v>234</v>
      </c>
      <c r="E549" s="7" t="s">
        <v>184</v>
      </c>
      <c r="F549" s="40" t="s">
        <v>49</v>
      </c>
      <c r="G549" s="22" t="s">
        <v>260</v>
      </c>
      <c r="H549" s="22" t="s">
        <v>265</v>
      </c>
      <c r="I549" s="14">
        <v>55.2</v>
      </c>
      <c r="J549" s="14">
        <v>66.6</v>
      </c>
      <c r="K549" s="14">
        <v>61.5</v>
      </c>
    </row>
    <row r="550" spans="1:11" ht="25.5">
      <c r="A550" s="17" t="s">
        <v>16</v>
      </c>
      <c r="B550" s="38" t="s">
        <v>272</v>
      </c>
      <c r="C550" s="7" t="s">
        <v>237</v>
      </c>
      <c r="D550" s="7" t="s">
        <v>234</v>
      </c>
      <c r="E550" s="7" t="s">
        <v>184</v>
      </c>
      <c r="F550" s="40" t="s">
        <v>46</v>
      </c>
      <c r="G550" s="22"/>
      <c r="H550" s="22"/>
      <c r="I550" s="14">
        <f>I551</f>
        <v>5582.5</v>
      </c>
      <c r="J550" s="14">
        <f>J551</f>
        <v>6762</v>
      </c>
      <c r="K550" s="14">
        <f>K551</f>
        <v>6745.4</v>
      </c>
    </row>
    <row r="551" spans="1:11" ht="25.5">
      <c r="A551" s="2" t="s">
        <v>17</v>
      </c>
      <c r="B551" s="38" t="s">
        <v>272</v>
      </c>
      <c r="C551" s="7" t="s">
        <v>237</v>
      </c>
      <c r="D551" s="7" t="s">
        <v>234</v>
      </c>
      <c r="E551" s="7" t="s">
        <v>184</v>
      </c>
      <c r="F551" s="40" t="s">
        <v>47</v>
      </c>
      <c r="G551" s="22" t="s">
        <v>268</v>
      </c>
      <c r="H551" s="22" t="s">
        <v>252</v>
      </c>
      <c r="I551" s="14">
        <v>5582.5</v>
      </c>
      <c r="J551" s="14">
        <v>6762</v>
      </c>
      <c r="K551" s="14">
        <v>6745.4</v>
      </c>
    </row>
    <row r="552" spans="1:11" ht="65.25" customHeight="1">
      <c r="A552" s="2" t="s">
        <v>185</v>
      </c>
      <c r="B552" s="38" t="s">
        <v>272</v>
      </c>
      <c r="C552" s="7" t="s">
        <v>237</v>
      </c>
      <c r="D552" s="7" t="s">
        <v>234</v>
      </c>
      <c r="E552" s="7" t="s">
        <v>186</v>
      </c>
      <c r="F552" s="40"/>
      <c r="G552" s="22"/>
      <c r="H552" s="22"/>
      <c r="I552" s="14">
        <f>I553+I555</f>
        <v>324220.5</v>
      </c>
      <c r="J552" s="14">
        <f>J553+J555</f>
        <v>369284.5</v>
      </c>
      <c r="K552" s="14">
        <f>K553+K555</f>
        <v>383470.3</v>
      </c>
    </row>
    <row r="553" spans="1:11" ht="25.5">
      <c r="A553" s="10" t="s">
        <v>37</v>
      </c>
      <c r="B553" s="38" t="s">
        <v>272</v>
      </c>
      <c r="C553" s="7" t="s">
        <v>237</v>
      </c>
      <c r="D553" s="7" t="s">
        <v>234</v>
      </c>
      <c r="E553" s="7" t="s">
        <v>186</v>
      </c>
      <c r="F553" s="40" t="s">
        <v>48</v>
      </c>
      <c r="G553" s="22"/>
      <c r="H553" s="22"/>
      <c r="I553" s="14">
        <f>I554</f>
        <v>51.9</v>
      </c>
      <c r="J553" s="59">
        <f>J554</f>
        <v>59.1</v>
      </c>
      <c r="K553" s="14">
        <f>K554</f>
        <v>61.3</v>
      </c>
    </row>
    <row r="554" spans="1:11" ht="38.25">
      <c r="A554" s="2" t="s">
        <v>20</v>
      </c>
      <c r="B554" s="38" t="s">
        <v>272</v>
      </c>
      <c r="C554" s="7" t="s">
        <v>237</v>
      </c>
      <c r="D554" s="7" t="s">
        <v>234</v>
      </c>
      <c r="E554" s="7" t="s">
        <v>186</v>
      </c>
      <c r="F554" s="40" t="s">
        <v>49</v>
      </c>
      <c r="G554" s="22" t="s">
        <v>260</v>
      </c>
      <c r="H554" s="22" t="s">
        <v>265</v>
      </c>
      <c r="I554" s="14">
        <v>51.9</v>
      </c>
      <c r="J554" s="59">
        <v>59.1</v>
      </c>
      <c r="K554" s="14">
        <v>61.3</v>
      </c>
    </row>
    <row r="555" spans="1:11" ht="38.25">
      <c r="A555" s="2" t="s">
        <v>23</v>
      </c>
      <c r="B555" s="38" t="s">
        <v>272</v>
      </c>
      <c r="C555" s="7" t="s">
        <v>237</v>
      </c>
      <c r="D555" s="7" t="s">
        <v>234</v>
      </c>
      <c r="E555" s="7" t="s">
        <v>186</v>
      </c>
      <c r="F555" s="40" t="s">
        <v>53</v>
      </c>
      <c r="G555" s="22"/>
      <c r="H555" s="22"/>
      <c r="I555" s="14">
        <f>I556</f>
        <v>324168.6</v>
      </c>
      <c r="J555" s="14">
        <f>J556</f>
        <v>369225.4</v>
      </c>
      <c r="K555" s="14">
        <f>K556</f>
        <v>383409</v>
      </c>
    </row>
    <row r="556" spans="1:11" ht="12.75">
      <c r="A556" s="2" t="s">
        <v>24</v>
      </c>
      <c r="B556" s="38" t="s">
        <v>272</v>
      </c>
      <c r="C556" s="7" t="s">
        <v>237</v>
      </c>
      <c r="D556" s="7" t="s">
        <v>234</v>
      </c>
      <c r="E556" s="7" t="s">
        <v>186</v>
      </c>
      <c r="F556" s="40" t="s">
        <v>54</v>
      </c>
      <c r="G556" s="22" t="s">
        <v>260</v>
      </c>
      <c r="H556" s="22" t="s">
        <v>234</v>
      </c>
      <c r="I556" s="14">
        <v>324168.6</v>
      </c>
      <c r="J556" s="14">
        <v>369225.4</v>
      </c>
      <c r="K556" s="14">
        <v>383409</v>
      </c>
    </row>
    <row r="557" spans="1:11" ht="114.75">
      <c r="A557" s="2" t="s">
        <v>308</v>
      </c>
      <c r="B557" s="38" t="s">
        <v>272</v>
      </c>
      <c r="C557" s="7" t="s">
        <v>237</v>
      </c>
      <c r="D557" s="7" t="s">
        <v>234</v>
      </c>
      <c r="E557" s="7" t="s">
        <v>191</v>
      </c>
      <c r="F557" s="40"/>
      <c r="G557" s="22"/>
      <c r="H557" s="22"/>
      <c r="I557" s="14">
        <f aca="true" t="shared" si="101" ref="I557:K558">I558</f>
        <v>774.7</v>
      </c>
      <c r="J557" s="14">
        <f t="shared" si="101"/>
        <v>774.7</v>
      </c>
      <c r="K557" s="14">
        <f t="shared" si="101"/>
        <v>774.7</v>
      </c>
    </row>
    <row r="558" spans="1:11" ht="38.25">
      <c r="A558" s="2" t="s">
        <v>23</v>
      </c>
      <c r="B558" s="38" t="s">
        <v>272</v>
      </c>
      <c r="C558" s="7" t="s">
        <v>237</v>
      </c>
      <c r="D558" s="7" t="s">
        <v>234</v>
      </c>
      <c r="E558" s="7" t="s">
        <v>191</v>
      </c>
      <c r="F558" s="40" t="s">
        <v>53</v>
      </c>
      <c r="G558" s="22"/>
      <c r="H558" s="22"/>
      <c r="I558" s="14">
        <f t="shared" si="101"/>
        <v>774.7</v>
      </c>
      <c r="J558" s="14">
        <f t="shared" si="101"/>
        <v>774.7</v>
      </c>
      <c r="K558" s="14">
        <f t="shared" si="101"/>
        <v>774.7</v>
      </c>
    </row>
    <row r="559" spans="1:11" ht="12.75">
      <c r="A559" s="2" t="s">
        <v>24</v>
      </c>
      <c r="B559" s="38" t="s">
        <v>272</v>
      </c>
      <c r="C559" s="7" t="s">
        <v>237</v>
      </c>
      <c r="D559" s="7" t="s">
        <v>234</v>
      </c>
      <c r="E559" s="7" t="s">
        <v>191</v>
      </c>
      <c r="F559" s="40" t="s">
        <v>54</v>
      </c>
      <c r="G559" s="22" t="s">
        <v>260</v>
      </c>
      <c r="H559" s="22" t="s">
        <v>234</v>
      </c>
      <c r="I559" s="14">
        <v>774.7</v>
      </c>
      <c r="J559" s="14">
        <v>774.7</v>
      </c>
      <c r="K559" s="14">
        <v>774.7</v>
      </c>
    </row>
    <row r="560" spans="1:11" ht="25.5">
      <c r="A560" s="10" t="s">
        <v>187</v>
      </c>
      <c r="B560" s="38" t="s">
        <v>272</v>
      </c>
      <c r="C560" s="7" t="s">
        <v>237</v>
      </c>
      <c r="D560" s="7" t="s">
        <v>240</v>
      </c>
      <c r="E560" s="7" t="s">
        <v>40</v>
      </c>
      <c r="F560" s="39"/>
      <c r="G560" s="22"/>
      <c r="H560" s="22"/>
      <c r="I560" s="59">
        <f>I561+I567+I585+I579+I582+I590+I593+I576+I596+I573+I564+I570</f>
        <v>497570.9000000001</v>
      </c>
      <c r="J560" s="59">
        <f>J561+J567+J585+J579+J582+J590+J593+J576+J596+J573+J564+J570</f>
        <v>556539.6</v>
      </c>
      <c r="K560" s="59">
        <f>K561+K567+K585+K579+K582+K590+K593+K576+K596+K573+K564+K570</f>
        <v>553764.6</v>
      </c>
    </row>
    <row r="561" spans="1:11" ht="38.25">
      <c r="A561" s="10" t="s">
        <v>188</v>
      </c>
      <c r="B561" s="38" t="s">
        <v>272</v>
      </c>
      <c r="C561" s="7" t="s">
        <v>237</v>
      </c>
      <c r="D561" s="7" t="s">
        <v>240</v>
      </c>
      <c r="E561" s="7" t="s">
        <v>189</v>
      </c>
      <c r="F561" s="39"/>
      <c r="G561" s="22"/>
      <c r="H561" s="22"/>
      <c r="I561" s="14">
        <f aca="true" t="shared" si="102" ref="I561:K562">I562</f>
        <v>42172</v>
      </c>
      <c r="J561" s="14">
        <f t="shared" si="102"/>
        <v>64423</v>
      </c>
      <c r="K561" s="14">
        <f t="shared" si="102"/>
        <v>54517.1</v>
      </c>
    </row>
    <row r="562" spans="1:11" ht="38.25">
      <c r="A562" s="2" t="s">
        <v>23</v>
      </c>
      <c r="B562" s="38" t="s">
        <v>272</v>
      </c>
      <c r="C562" s="7" t="s">
        <v>237</v>
      </c>
      <c r="D562" s="7" t="s">
        <v>240</v>
      </c>
      <c r="E562" s="7" t="s">
        <v>189</v>
      </c>
      <c r="F562" s="40" t="s">
        <v>53</v>
      </c>
      <c r="G562" s="22"/>
      <c r="H562" s="22"/>
      <c r="I562" s="14">
        <f t="shared" si="102"/>
        <v>42172</v>
      </c>
      <c r="J562" s="14">
        <f t="shared" si="102"/>
        <v>64423</v>
      </c>
      <c r="K562" s="14">
        <f t="shared" si="102"/>
        <v>54517.1</v>
      </c>
    </row>
    <row r="563" spans="1:11" ht="12.75">
      <c r="A563" s="2" t="s">
        <v>24</v>
      </c>
      <c r="B563" s="38" t="s">
        <v>272</v>
      </c>
      <c r="C563" s="7" t="s">
        <v>237</v>
      </c>
      <c r="D563" s="7" t="s">
        <v>240</v>
      </c>
      <c r="E563" s="7" t="s">
        <v>189</v>
      </c>
      <c r="F563" s="40" t="s">
        <v>54</v>
      </c>
      <c r="G563" s="22" t="s">
        <v>260</v>
      </c>
      <c r="H563" s="22" t="s">
        <v>240</v>
      </c>
      <c r="I563" s="14">
        <v>42172</v>
      </c>
      <c r="J563" s="14">
        <v>64423</v>
      </c>
      <c r="K563" s="14">
        <v>54517.1</v>
      </c>
    </row>
    <row r="564" spans="1:11" ht="25.5">
      <c r="A564" s="2" t="s">
        <v>470</v>
      </c>
      <c r="B564" s="38" t="s">
        <v>272</v>
      </c>
      <c r="C564" s="7" t="s">
        <v>237</v>
      </c>
      <c r="D564" s="7" t="s">
        <v>240</v>
      </c>
      <c r="E564" s="7" t="s">
        <v>471</v>
      </c>
      <c r="F564" s="40"/>
      <c r="G564" s="22"/>
      <c r="H564" s="22"/>
      <c r="I564" s="14">
        <f aca="true" t="shared" si="103" ref="I564:K565">I565</f>
        <v>405.6</v>
      </c>
      <c r="J564" s="14">
        <f t="shared" si="103"/>
        <v>0</v>
      </c>
      <c r="K564" s="14">
        <f t="shared" si="103"/>
        <v>0</v>
      </c>
    </row>
    <row r="565" spans="1:11" ht="38.25">
      <c r="A565" s="2" t="s">
        <v>23</v>
      </c>
      <c r="B565" s="38" t="s">
        <v>272</v>
      </c>
      <c r="C565" s="7" t="s">
        <v>237</v>
      </c>
      <c r="D565" s="7" t="s">
        <v>240</v>
      </c>
      <c r="E565" s="7" t="s">
        <v>471</v>
      </c>
      <c r="F565" s="40" t="s">
        <v>53</v>
      </c>
      <c r="G565" s="22"/>
      <c r="H565" s="22"/>
      <c r="I565" s="14">
        <f t="shared" si="103"/>
        <v>405.6</v>
      </c>
      <c r="J565" s="14">
        <f t="shared" si="103"/>
        <v>0</v>
      </c>
      <c r="K565" s="14">
        <f t="shared" si="103"/>
        <v>0</v>
      </c>
    </row>
    <row r="566" spans="1:11" ht="12.75">
      <c r="A566" s="2" t="s">
        <v>24</v>
      </c>
      <c r="B566" s="38" t="s">
        <v>272</v>
      </c>
      <c r="C566" s="7" t="s">
        <v>237</v>
      </c>
      <c r="D566" s="7" t="s">
        <v>240</v>
      </c>
      <c r="E566" s="7" t="s">
        <v>471</v>
      </c>
      <c r="F566" s="40" t="s">
        <v>54</v>
      </c>
      <c r="G566" s="22" t="s">
        <v>260</v>
      </c>
      <c r="H566" s="22" t="s">
        <v>240</v>
      </c>
      <c r="I566" s="14">
        <v>405.6</v>
      </c>
      <c r="J566" s="14"/>
      <c r="K566" s="14"/>
    </row>
    <row r="567" spans="1:11" ht="38.25">
      <c r="A567" s="2" t="s">
        <v>447</v>
      </c>
      <c r="B567" s="38" t="s">
        <v>272</v>
      </c>
      <c r="C567" s="7" t="s">
        <v>237</v>
      </c>
      <c r="D567" s="7" t="s">
        <v>240</v>
      </c>
      <c r="E567" s="7" t="s">
        <v>190</v>
      </c>
      <c r="F567" s="40"/>
      <c r="G567" s="22"/>
      <c r="H567" s="22"/>
      <c r="I567" s="59">
        <f aca="true" t="shared" si="104" ref="I567:K568">I568</f>
        <v>2044</v>
      </c>
      <c r="J567" s="14">
        <f t="shared" si="104"/>
        <v>3244.8</v>
      </c>
      <c r="K567" s="14">
        <f t="shared" si="104"/>
        <v>0</v>
      </c>
    </row>
    <row r="568" spans="1:11" ht="38.25">
      <c r="A568" s="2" t="s">
        <v>23</v>
      </c>
      <c r="B568" s="38" t="s">
        <v>272</v>
      </c>
      <c r="C568" s="7" t="s">
        <v>237</v>
      </c>
      <c r="D568" s="7" t="s">
        <v>240</v>
      </c>
      <c r="E568" s="7" t="s">
        <v>190</v>
      </c>
      <c r="F568" s="40" t="s">
        <v>53</v>
      </c>
      <c r="G568" s="22"/>
      <c r="H568" s="22"/>
      <c r="I568" s="59">
        <f t="shared" si="104"/>
        <v>2044</v>
      </c>
      <c r="J568" s="14">
        <f t="shared" si="104"/>
        <v>3244.8</v>
      </c>
      <c r="K568" s="14">
        <f t="shared" si="104"/>
        <v>0</v>
      </c>
    </row>
    <row r="569" spans="1:13" ht="12.75">
      <c r="A569" s="2" t="s">
        <v>24</v>
      </c>
      <c r="B569" s="38" t="s">
        <v>272</v>
      </c>
      <c r="C569" s="7" t="s">
        <v>237</v>
      </c>
      <c r="D569" s="7" t="s">
        <v>240</v>
      </c>
      <c r="E569" s="7" t="s">
        <v>190</v>
      </c>
      <c r="F569" s="40" t="s">
        <v>54</v>
      </c>
      <c r="G569" s="22" t="s">
        <v>260</v>
      </c>
      <c r="H569" s="22" t="s">
        <v>240</v>
      </c>
      <c r="I569" s="59">
        <v>2044</v>
      </c>
      <c r="J569" s="14">
        <v>3244.8</v>
      </c>
      <c r="K569" s="14"/>
      <c r="M569" s="52"/>
    </row>
    <row r="570" spans="1:13" ht="25.5">
      <c r="A570" s="86" t="s">
        <v>462</v>
      </c>
      <c r="B570" s="38" t="s">
        <v>272</v>
      </c>
      <c r="C570" s="7" t="s">
        <v>237</v>
      </c>
      <c r="D570" s="7" t="s">
        <v>240</v>
      </c>
      <c r="E570" s="7" t="s">
        <v>461</v>
      </c>
      <c r="F570" s="40"/>
      <c r="G570" s="22"/>
      <c r="H570" s="22"/>
      <c r="I570" s="59">
        <f aca="true" t="shared" si="105" ref="I570:K571">I571</f>
        <v>733.9</v>
      </c>
      <c r="J570" s="59">
        <f t="shared" si="105"/>
        <v>0</v>
      </c>
      <c r="K570" s="59">
        <f t="shared" si="105"/>
        <v>0</v>
      </c>
      <c r="M570" s="52"/>
    </row>
    <row r="571" spans="1:13" ht="38.25">
      <c r="A571" s="2" t="s">
        <v>23</v>
      </c>
      <c r="B571" s="38" t="s">
        <v>272</v>
      </c>
      <c r="C571" s="7" t="s">
        <v>237</v>
      </c>
      <c r="D571" s="7" t="s">
        <v>240</v>
      </c>
      <c r="E571" s="7" t="s">
        <v>461</v>
      </c>
      <c r="F571" s="40" t="s">
        <v>53</v>
      </c>
      <c r="G571" s="22"/>
      <c r="H571" s="22"/>
      <c r="I571" s="59">
        <f t="shared" si="105"/>
        <v>733.9</v>
      </c>
      <c r="J571" s="59">
        <f t="shared" si="105"/>
        <v>0</v>
      </c>
      <c r="K571" s="59">
        <f t="shared" si="105"/>
        <v>0</v>
      </c>
      <c r="M571" s="52"/>
    </row>
    <row r="572" spans="1:13" ht="12.75">
      <c r="A572" s="2" t="s">
        <v>24</v>
      </c>
      <c r="B572" s="38" t="s">
        <v>272</v>
      </c>
      <c r="C572" s="7" t="s">
        <v>237</v>
      </c>
      <c r="D572" s="7" t="s">
        <v>240</v>
      </c>
      <c r="E572" s="7" t="s">
        <v>461</v>
      </c>
      <c r="F572" s="40" t="s">
        <v>54</v>
      </c>
      <c r="G572" s="22" t="s">
        <v>260</v>
      </c>
      <c r="H572" s="22" t="s">
        <v>240</v>
      </c>
      <c r="I572" s="59">
        <v>733.9</v>
      </c>
      <c r="J572" s="14"/>
      <c r="K572" s="14"/>
      <c r="M572" s="52"/>
    </row>
    <row r="573" spans="1:13" ht="51">
      <c r="A573" s="2" t="s">
        <v>294</v>
      </c>
      <c r="B573" s="38" t="s">
        <v>272</v>
      </c>
      <c r="C573" s="7" t="s">
        <v>237</v>
      </c>
      <c r="D573" s="7" t="s">
        <v>240</v>
      </c>
      <c r="E573" s="7" t="s">
        <v>295</v>
      </c>
      <c r="F573" s="40"/>
      <c r="G573" s="22"/>
      <c r="H573" s="22"/>
      <c r="I573" s="59">
        <f aca="true" t="shared" si="106" ref="I573:K574">I574</f>
        <v>1180</v>
      </c>
      <c r="J573" s="59">
        <f t="shared" si="106"/>
        <v>0</v>
      </c>
      <c r="K573" s="59">
        <f t="shared" si="106"/>
        <v>0</v>
      </c>
      <c r="M573" s="52"/>
    </row>
    <row r="574" spans="1:13" ht="38.25">
      <c r="A574" s="2" t="s">
        <v>23</v>
      </c>
      <c r="B574" s="38" t="s">
        <v>272</v>
      </c>
      <c r="C574" s="7" t="s">
        <v>237</v>
      </c>
      <c r="D574" s="7" t="s">
        <v>240</v>
      </c>
      <c r="E574" s="7" t="s">
        <v>295</v>
      </c>
      <c r="F574" s="40" t="s">
        <v>53</v>
      </c>
      <c r="G574" s="22"/>
      <c r="H574" s="22"/>
      <c r="I574" s="59">
        <f t="shared" si="106"/>
        <v>1180</v>
      </c>
      <c r="J574" s="59">
        <f t="shared" si="106"/>
        <v>0</v>
      </c>
      <c r="K574" s="59">
        <f t="shared" si="106"/>
        <v>0</v>
      </c>
      <c r="M574" s="52"/>
    </row>
    <row r="575" spans="1:13" ht="12.75">
      <c r="A575" s="2" t="s">
        <v>24</v>
      </c>
      <c r="B575" s="38" t="s">
        <v>272</v>
      </c>
      <c r="C575" s="7" t="s">
        <v>237</v>
      </c>
      <c r="D575" s="7" t="s">
        <v>240</v>
      </c>
      <c r="E575" s="7" t="s">
        <v>295</v>
      </c>
      <c r="F575" s="40" t="s">
        <v>54</v>
      </c>
      <c r="G575" s="22" t="s">
        <v>260</v>
      </c>
      <c r="H575" s="22" t="s">
        <v>240</v>
      </c>
      <c r="I575" s="59">
        <v>1180</v>
      </c>
      <c r="J575" s="14"/>
      <c r="K575" s="14"/>
      <c r="M575" s="52"/>
    </row>
    <row r="576" spans="1:13" ht="54.75" customHeight="1">
      <c r="A576" s="2" t="s">
        <v>393</v>
      </c>
      <c r="B576" s="38" t="s">
        <v>272</v>
      </c>
      <c r="C576" s="7" t="s">
        <v>237</v>
      </c>
      <c r="D576" s="7" t="s">
        <v>240</v>
      </c>
      <c r="E576" s="7" t="s">
        <v>394</v>
      </c>
      <c r="F576" s="40"/>
      <c r="G576" s="22"/>
      <c r="H576" s="22"/>
      <c r="I576" s="59">
        <f aca="true" t="shared" si="107" ref="I576:K577">I577</f>
        <v>28904.4</v>
      </c>
      <c r="J576" s="59">
        <f t="shared" si="107"/>
        <v>28357.6</v>
      </c>
      <c r="K576" s="59">
        <f t="shared" si="107"/>
        <v>28357.6</v>
      </c>
      <c r="M576" s="52"/>
    </row>
    <row r="577" spans="1:13" ht="38.25">
      <c r="A577" s="2" t="s">
        <v>23</v>
      </c>
      <c r="B577" s="38" t="s">
        <v>272</v>
      </c>
      <c r="C577" s="7" t="s">
        <v>237</v>
      </c>
      <c r="D577" s="7" t="s">
        <v>240</v>
      </c>
      <c r="E577" s="7" t="s">
        <v>394</v>
      </c>
      <c r="F577" s="40" t="s">
        <v>53</v>
      </c>
      <c r="G577" s="22"/>
      <c r="H577" s="22"/>
      <c r="I577" s="59">
        <f t="shared" si="107"/>
        <v>28904.4</v>
      </c>
      <c r="J577" s="59">
        <f t="shared" si="107"/>
        <v>28357.6</v>
      </c>
      <c r="K577" s="59">
        <f t="shared" si="107"/>
        <v>28357.6</v>
      </c>
      <c r="M577" s="52"/>
    </row>
    <row r="578" spans="1:13" ht="12.75">
      <c r="A578" s="2" t="s">
        <v>24</v>
      </c>
      <c r="B578" s="38" t="s">
        <v>272</v>
      </c>
      <c r="C578" s="7" t="s">
        <v>237</v>
      </c>
      <c r="D578" s="7" t="s">
        <v>240</v>
      </c>
      <c r="E578" s="7" t="s">
        <v>394</v>
      </c>
      <c r="F578" s="40" t="s">
        <v>54</v>
      </c>
      <c r="G578" s="22" t="s">
        <v>260</v>
      </c>
      <c r="H578" s="22" t="s">
        <v>240</v>
      </c>
      <c r="I578" s="59">
        <v>28904.4</v>
      </c>
      <c r="J578" s="14">
        <v>28357.6</v>
      </c>
      <c r="K578" s="14">
        <v>28357.6</v>
      </c>
      <c r="M578" s="52"/>
    </row>
    <row r="579" spans="1:13" ht="38.25">
      <c r="A579" s="2" t="s">
        <v>296</v>
      </c>
      <c r="B579" s="38" t="s">
        <v>272</v>
      </c>
      <c r="C579" s="7" t="s">
        <v>237</v>
      </c>
      <c r="D579" s="7" t="s">
        <v>240</v>
      </c>
      <c r="E579" s="7" t="s">
        <v>297</v>
      </c>
      <c r="F579" s="40"/>
      <c r="G579" s="22"/>
      <c r="H579" s="22"/>
      <c r="I579" s="14">
        <f aca="true" t="shared" si="108" ref="I579:K580">I580</f>
        <v>2141.4</v>
      </c>
      <c r="J579" s="14">
        <f t="shared" si="108"/>
        <v>2386.5</v>
      </c>
      <c r="K579" s="14">
        <f t="shared" si="108"/>
        <v>2386.5</v>
      </c>
      <c r="M579" s="52"/>
    </row>
    <row r="580" spans="1:13" ht="38.25">
      <c r="A580" s="2" t="s">
        <v>23</v>
      </c>
      <c r="B580" s="38" t="s">
        <v>272</v>
      </c>
      <c r="C580" s="7" t="s">
        <v>237</v>
      </c>
      <c r="D580" s="7" t="s">
        <v>240</v>
      </c>
      <c r="E580" s="7" t="s">
        <v>297</v>
      </c>
      <c r="F580" s="40" t="s">
        <v>53</v>
      </c>
      <c r="G580" s="22"/>
      <c r="H580" s="22"/>
      <c r="I580" s="14">
        <f t="shared" si="108"/>
        <v>2141.4</v>
      </c>
      <c r="J580" s="14">
        <f t="shared" si="108"/>
        <v>2386.5</v>
      </c>
      <c r="K580" s="14">
        <f t="shared" si="108"/>
        <v>2386.5</v>
      </c>
      <c r="M580" s="52"/>
    </row>
    <row r="581" spans="1:13" ht="12.75">
      <c r="A581" s="2" t="s">
        <v>24</v>
      </c>
      <c r="B581" s="38" t="s">
        <v>272</v>
      </c>
      <c r="C581" s="7" t="s">
        <v>237</v>
      </c>
      <c r="D581" s="7" t="s">
        <v>240</v>
      </c>
      <c r="E581" s="7" t="s">
        <v>297</v>
      </c>
      <c r="F581" s="40" t="s">
        <v>54</v>
      </c>
      <c r="G581" s="22" t="s">
        <v>260</v>
      </c>
      <c r="H581" s="22" t="s">
        <v>240</v>
      </c>
      <c r="I581" s="14">
        <v>2141.4</v>
      </c>
      <c r="J581" s="14">
        <v>2386.5</v>
      </c>
      <c r="K581" s="14">
        <v>2386.5</v>
      </c>
      <c r="M581" s="52"/>
    </row>
    <row r="582" spans="1:13" ht="51">
      <c r="A582" s="10" t="s">
        <v>298</v>
      </c>
      <c r="B582" s="38" t="s">
        <v>272</v>
      </c>
      <c r="C582" s="7" t="s">
        <v>237</v>
      </c>
      <c r="D582" s="7" t="s">
        <v>240</v>
      </c>
      <c r="E582" s="7" t="s">
        <v>333</v>
      </c>
      <c r="F582" s="40"/>
      <c r="G582" s="22"/>
      <c r="H582" s="22"/>
      <c r="I582" s="14">
        <f aca="true" t="shared" si="109" ref="I582:K583">I583</f>
        <v>535.3</v>
      </c>
      <c r="J582" s="14">
        <f t="shared" si="109"/>
        <v>596.6</v>
      </c>
      <c r="K582" s="14">
        <f t="shared" si="109"/>
        <v>596.6</v>
      </c>
      <c r="M582" s="52"/>
    </row>
    <row r="583" spans="1:13" ht="38.25">
      <c r="A583" s="2" t="s">
        <v>23</v>
      </c>
      <c r="B583" s="38" t="s">
        <v>272</v>
      </c>
      <c r="C583" s="7" t="s">
        <v>237</v>
      </c>
      <c r="D583" s="7" t="s">
        <v>240</v>
      </c>
      <c r="E583" s="7" t="s">
        <v>333</v>
      </c>
      <c r="F583" s="40" t="s">
        <v>53</v>
      </c>
      <c r="G583" s="22"/>
      <c r="H583" s="22"/>
      <c r="I583" s="14">
        <f t="shared" si="109"/>
        <v>535.3</v>
      </c>
      <c r="J583" s="14">
        <f t="shared" si="109"/>
        <v>596.6</v>
      </c>
      <c r="K583" s="14">
        <f t="shared" si="109"/>
        <v>596.6</v>
      </c>
      <c r="M583" s="52"/>
    </row>
    <row r="584" spans="1:13" ht="12.75">
      <c r="A584" s="2" t="s">
        <v>24</v>
      </c>
      <c r="B584" s="38" t="s">
        <v>272</v>
      </c>
      <c r="C584" s="7" t="s">
        <v>237</v>
      </c>
      <c r="D584" s="7" t="s">
        <v>240</v>
      </c>
      <c r="E584" s="7" t="s">
        <v>333</v>
      </c>
      <c r="F584" s="40" t="s">
        <v>54</v>
      </c>
      <c r="G584" s="22" t="s">
        <v>260</v>
      </c>
      <c r="H584" s="22" t="s">
        <v>240</v>
      </c>
      <c r="I584" s="14">
        <v>535.3</v>
      </c>
      <c r="J584" s="14">
        <v>596.6</v>
      </c>
      <c r="K584" s="14">
        <v>596.6</v>
      </c>
      <c r="M584" s="52"/>
    </row>
    <row r="585" spans="1:11" ht="76.5">
      <c r="A585" s="2" t="s">
        <v>185</v>
      </c>
      <c r="B585" s="38" t="s">
        <v>272</v>
      </c>
      <c r="C585" s="7" t="s">
        <v>237</v>
      </c>
      <c r="D585" s="7" t="s">
        <v>240</v>
      </c>
      <c r="E585" s="7" t="s">
        <v>186</v>
      </c>
      <c r="F585" s="39"/>
      <c r="G585" s="22"/>
      <c r="H585" s="22"/>
      <c r="I585" s="14">
        <f>I586+I588</f>
        <v>358816.30000000005</v>
      </c>
      <c r="J585" s="14">
        <f>J586+J588</f>
        <v>396893.1</v>
      </c>
      <c r="K585" s="14">
        <f>K586+K588</f>
        <v>410516.60000000003</v>
      </c>
    </row>
    <row r="586" spans="1:11" ht="25.5">
      <c r="A586" s="10" t="s">
        <v>37</v>
      </c>
      <c r="B586" s="38" t="s">
        <v>272</v>
      </c>
      <c r="C586" s="7" t="s">
        <v>237</v>
      </c>
      <c r="D586" s="7" t="s">
        <v>240</v>
      </c>
      <c r="E586" s="7" t="s">
        <v>186</v>
      </c>
      <c r="F586" s="40" t="s">
        <v>48</v>
      </c>
      <c r="G586" s="22"/>
      <c r="H586" s="22"/>
      <c r="I586" s="14">
        <f>I587</f>
        <v>57.4</v>
      </c>
      <c r="J586" s="14">
        <f>J587</f>
        <v>63.5</v>
      </c>
      <c r="K586" s="14">
        <f>K587</f>
        <v>65.7</v>
      </c>
    </row>
    <row r="587" spans="1:11" ht="38.25">
      <c r="A587" s="2" t="s">
        <v>20</v>
      </c>
      <c r="B587" s="38" t="s">
        <v>272</v>
      </c>
      <c r="C587" s="7" t="s">
        <v>237</v>
      </c>
      <c r="D587" s="7" t="s">
        <v>240</v>
      </c>
      <c r="E587" s="7" t="s">
        <v>186</v>
      </c>
      <c r="F587" s="40" t="s">
        <v>49</v>
      </c>
      <c r="G587" s="22" t="s">
        <v>260</v>
      </c>
      <c r="H587" s="22" t="s">
        <v>265</v>
      </c>
      <c r="I587" s="14">
        <v>57.4</v>
      </c>
      <c r="J587" s="14">
        <v>63.5</v>
      </c>
      <c r="K587" s="14">
        <v>65.7</v>
      </c>
    </row>
    <row r="588" spans="1:11" ht="38.25">
      <c r="A588" s="2" t="s">
        <v>23</v>
      </c>
      <c r="B588" s="38" t="s">
        <v>272</v>
      </c>
      <c r="C588" s="7" t="s">
        <v>237</v>
      </c>
      <c r="D588" s="7" t="s">
        <v>240</v>
      </c>
      <c r="E588" s="7" t="s">
        <v>186</v>
      </c>
      <c r="F588" s="40" t="s">
        <v>53</v>
      </c>
      <c r="G588" s="22"/>
      <c r="H588" s="22"/>
      <c r="I588" s="14">
        <f>I589</f>
        <v>358758.9</v>
      </c>
      <c r="J588" s="14">
        <f>J589</f>
        <v>396829.6</v>
      </c>
      <c r="K588" s="14">
        <f>K589</f>
        <v>410450.9</v>
      </c>
    </row>
    <row r="589" spans="1:11" ht="12.75">
      <c r="A589" s="2" t="s">
        <v>24</v>
      </c>
      <c r="B589" s="38" t="s">
        <v>272</v>
      </c>
      <c r="C589" s="7" t="s">
        <v>237</v>
      </c>
      <c r="D589" s="7" t="s">
        <v>240</v>
      </c>
      <c r="E589" s="7" t="s">
        <v>186</v>
      </c>
      <c r="F589" s="40" t="s">
        <v>54</v>
      </c>
      <c r="G589" s="22" t="s">
        <v>260</v>
      </c>
      <c r="H589" s="22" t="s">
        <v>240</v>
      </c>
      <c r="I589" s="14">
        <v>358758.9</v>
      </c>
      <c r="J589" s="14">
        <v>396829.6</v>
      </c>
      <c r="K589" s="14">
        <v>410450.9</v>
      </c>
    </row>
    <row r="590" spans="1:11" ht="51">
      <c r="A590" s="2" t="s">
        <v>382</v>
      </c>
      <c r="B590" s="38" t="s">
        <v>272</v>
      </c>
      <c r="C590" s="7" t="s">
        <v>237</v>
      </c>
      <c r="D590" s="7" t="s">
        <v>240</v>
      </c>
      <c r="E590" s="7" t="s">
        <v>408</v>
      </c>
      <c r="F590" s="40"/>
      <c r="G590" s="22"/>
      <c r="H590" s="22"/>
      <c r="I590" s="14">
        <f aca="true" t="shared" si="110" ref="I590:K591">I591</f>
        <v>41379.4</v>
      </c>
      <c r="J590" s="14">
        <f t="shared" si="110"/>
        <v>41379.4</v>
      </c>
      <c r="K590" s="14">
        <f t="shared" si="110"/>
        <v>39139.5</v>
      </c>
    </row>
    <row r="591" spans="1:11" ht="38.25">
      <c r="A591" s="2" t="s">
        <v>23</v>
      </c>
      <c r="B591" s="38" t="s">
        <v>272</v>
      </c>
      <c r="C591" s="7" t="s">
        <v>237</v>
      </c>
      <c r="D591" s="7" t="s">
        <v>240</v>
      </c>
      <c r="E591" s="7" t="s">
        <v>408</v>
      </c>
      <c r="F591" s="40" t="s">
        <v>53</v>
      </c>
      <c r="G591" s="22"/>
      <c r="H591" s="22"/>
      <c r="I591" s="14">
        <f t="shared" si="110"/>
        <v>41379.4</v>
      </c>
      <c r="J591" s="14">
        <f t="shared" si="110"/>
        <v>41379.4</v>
      </c>
      <c r="K591" s="14">
        <f t="shared" si="110"/>
        <v>39139.5</v>
      </c>
    </row>
    <row r="592" spans="1:11" ht="12.75">
      <c r="A592" s="2" t="s">
        <v>24</v>
      </c>
      <c r="B592" s="38" t="s">
        <v>272</v>
      </c>
      <c r="C592" s="7" t="s">
        <v>237</v>
      </c>
      <c r="D592" s="7" t="s">
        <v>240</v>
      </c>
      <c r="E592" s="7" t="s">
        <v>408</v>
      </c>
      <c r="F592" s="40" t="s">
        <v>54</v>
      </c>
      <c r="G592" s="22" t="s">
        <v>260</v>
      </c>
      <c r="H592" s="22" t="s">
        <v>240</v>
      </c>
      <c r="I592" s="14">
        <v>41379.4</v>
      </c>
      <c r="J592" s="14">
        <v>41379.4</v>
      </c>
      <c r="K592" s="14">
        <v>39139.5</v>
      </c>
    </row>
    <row r="593" spans="1:11" ht="153">
      <c r="A593" s="2" t="s">
        <v>392</v>
      </c>
      <c r="B593" s="38" t="s">
        <v>272</v>
      </c>
      <c r="C593" s="7" t="s">
        <v>237</v>
      </c>
      <c r="D593" s="7" t="s">
        <v>240</v>
      </c>
      <c r="E593" s="7" t="s">
        <v>409</v>
      </c>
      <c r="F593" s="40"/>
      <c r="G593" s="22"/>
      <c r="H593" s="22"/>
      <c r="I593" s="14">
        <f aca="true" t="shared" si="111" ref="I593:K594">I594</f>
        <v>18620.6</v>
      </c>
      <c r="J593" s="14">
        <f t="shared" si="111"/>
        <v>18620.6</v>
      </c>
      <c r="K593" s="14">
        <f t="shared" si="111"/>
        <v>17612.7</v>
      </c>
    </row>
    <row r="594" spans="1:11" ht="38.25">
      <c r="A594" s="2" t="s">
        <v>23</v>
      </c>
      <c r="B594" s="38" t="s">
        <v>272</v>
      </c>
      <c r="C594" s="7" t="s">
        <v>237</v>
      </c>
      <c r="D594" s="7" t="s">
        <v>240</v>
      </c>
      <c r="E594" s="7" t="s">
        <v>409</v>
      </c>
      <c r="F594" s="40" t="s">
        <v>53</v>
      </c>
      <c r="G594" s="22"/>
      <c r="H594" s="22"/>
      <c r="I594" s="14">
        <f t="shared" si="111"/>
        <v>18620.6</v>
      </c>
      <c r="J594" s="14">
        <f t="shared" si="111"/>
        <v>18620.6</v>
      </c>
      <c r="K594" s="14">
        <f t="shared" si="111"/>
        <v>17612.7</v>
      </c>
    </row>
    <row r="595" spans="1:11" ht="12.75">
      <c r="A595" s="2" t="s">
        <v>24</v>
      </c>
      <c r="B595" s="38" t="s">
        <v>272</v>
      </c>
      <c r="C595" s="7" t="s">
        <v>237</v>
      </c>
      <c r="D595" s="7" t="s">
        <v>240</v>
      </c>
      <c r="E595" s="7" t="s">
        <v>409</v>
      </c>
      <c r="F595" s="40" t="s">
        <v>54</v>
      </c>
      <c r="G595" s="22" t="s">
        <v>260</v>
      </c>
      <c r="H595" s="22" t="s">
        <v>240</v>
      </c>
      <c r="I595" s="14">
        <v>18620.6</v>
      </c>
      <c r="J595" s="14">
        <v>18620.6</v>
      </c>
      <c r="K595" s="14">
        <v>17612.7</v>
      </c>
    </row>
    <row r="596" spans="1:11" ht="114.75">
      <c r="A596" s="2" t="s">
        <v>308</v>
      </c>
      <c r="B596" s="38" t="s">
        <v>272</v>
      </c>
      <c r="C596" s="7" t="s">
        <v>237</v>
      </c>
      <c r="D596" s="7" t="s">
        <v>240</v>
      </c>
      <c r="E596" s="7" t="s">
        <v>191</v>
      </c>
      <c r="F596" s="40"/>
      <c r="G596" s="22"/>
      <c r="H596" s="22"/>
      <c r="I596" s="14">
        <f aca="true" t="shared" si="112" ref="I596:K597">I597</f>
        <v>638</v>
      </c>
      <c r="J596" s="14">
        <f t="shared" si="112"/>
        <v>638</v>
      </c>
      <c r="K596" s="14">
        <f t="shared" si="112"/>
        <v>638</v>
      </c>
    </row>
    <row r="597" spans="1:11" ht="38.25">
      <c r="A597" s="2" t="s">
        <v>23</v>
      </c>
      <c r="B597" s="38" t="s">
        <v>272</v>
      </c>
      <c r="C597" s="7" t="s">
        <v>237</v>
      </c>
      <c r="D597" s="7" t="s">
        <v>240</v>
      </c>
      <c r="E597" s="7" t="s">
        <v>191</v>
      </c>
      <c r="F597" s="40" t="s">
        <v>53</v>
      </c>
      <c r="G597" s="22"/>
      <c r="H597" s="22"/>
      <c r="I597" s="14">
        <f t="shared" si="112"/>
        <v>638</v>
      </c>
      <c r="J597" s="14">
        <f t="shared" si="112"/>
        <v>638</v>
      </c>
      <c r="K597" s="14">
        <f t="shared" si="112"/>
        <v>638</v>
      </c>
    </row>
    <row r="598" spans="1:11" ht="12.75">
      <c r="A598" s="2" t="s">
        <v>24</v>
      </c>
      <c r="B598" s="38" t="s">
        <v>272</v>
      </c>
      <c r="C598" s="7" t="s">
        <v>237</v>
      </c>
      <c r="D598" s="7" t="s">
        <v>240</v>
      </c>
      <c r="E598" s="7" t="s">
        <v>191</v>
      </c>
      <c r="F598" s="40" t="s">
        <v>54</v>
      </c>
      <c r="G598" s="22" t="s">
        <v>260</v>
      </c>
      <c r="H598" s="22" t="s">
        <v>240</v>
      </c>
      <c r="I598" s="14">
        <v>638</v>
      </c>
      <c r="J598" s="14">
        <v>638</v>
      </c>
      <c r="K598" s="14">
        <v>638</v>
      </c>
    </row>
    <row r="599" spans="1:11" ht="25.5">
      <c r="A599" s="2" t="s">
        <v>192</v>
      </c>
      <c r="B599" s="38" t="s">
        <v>272</v>
      </c>
      <c r="C599" s="7" t="s">
        <v>237</v>
      </c>
      <c r="D599" s="7" t="s">
        <v>250</v>
      </c>
      <c r="E599" s="7" t="s">
        <v>40</v>
      </c>
      <c r="F599" s="40"/>
      <c r="G599" s="22"/>
      <c r="H599" s="22"/>
      <c r="I599" s="14">
        <f>I600+I623+I615+I609+I612+I606+I603+I618</f>
        <v>90451.6</v>
      </c>
      <c r="J599" s="14">
        <f>J600+J623+J615+J609+J612+J606+J603+J618</f>
        <v>77330</v>
      </c>
      <c r="K599" s="14">
        <f>K600+K623+K615+K609+K612+K606+K603+K618</f>
        <v>77021.2</v>
      </c>
    </row>
    <row r="600" spans="1:11" ht="38.25">
      <c r="A600" s="10" t="s">
        <v>127</v>
      </c>
      <c r="B600" s="38" t="s">
        <v>272</v>
      </c>
      <c r="C600" s="7" t="s">
        <v>237</v>
      </c>
      <c r="D600" s="7" t="s">
        <v>250</v>
      </c>
      <c r="E600" s="7" t="s">
        <v>129</v>
      </c>
      <c r="F600" s="40"/>
      <c r="G600" s="22"/>
      <c r="H600" s="22"/>
      <c r="I600" s="14">
        <f aca="true" t="shared" si="113" ref="I600:K601">I601</f>
        <v>15329.7</v>
      </c>
      <c r="J600" s="14">
        <f t="shared" si="113"/>
        <v>4178.1</v>
      </c>
      <c r="K600" s="14">
        <f t="shared" si="113"/>
        <v>1399.3</v>
      </c>
    </row>
    <row r="601" spans="1:11" ht="38.25">
      <c r="A601" s="2" t="s">
        <v>23</v>
      </c>
      <c r="B601" s="38" t="s">
        <v>272</v>
      </c>
      <c r="C601" s="7" t="s">
        <v>237</v>
      </c>
      <c r="D601" s="7" t="s">
        <v>250</v>
      </c>
      <c r="E601" s="7" t="s">
        <v>129</v>
      </c>
      <c r="F601" s="40" t="s">
        <v>53</v>
      </c>
      <c r="G601" s="22"/>
      <c r="H601" s="22"/>
      <c r="I601" s="14">
        <f t="shared" si="113"/>
        <v>15329.7</v>
      </c>
      <c r="J601" s="14">
        <f t="shared" si="113"/>
        <v>4178.1</v>
      </c>
      <c r="K601" s="14">
        <f t="shared" si="113"/>
        <v>1399.3</v>
      </c>
    </row>
    <row r="602" spans="1:11" ht="12.75">
      <c r="A602" s="2" t="s">
        <v>24</v>
      </c>
      <c r="B602" s="38" t="s">
        <v>272</v>
      </c>
      <c r="C602" s="7" t="s">
        <v>237</v>
      </c>
      <c r="D602" s="7" t="s">
        <v>250</v>
      </c>
      <c r="E602" s="7" t="s">
        <v>129</v>
      </c>
      <c r="F602" s="40" t="s">
        <v>54</v>
      </c>
      <c r="G602" s="22" t="s">
        <v>260</v>
      </c>
      <c r="H602" s="22" t="s">
        <v>250</v>
      </c>
      <c r="I602" s="14">
        <v>15329.7</v>
      </c>
      <c r="J602" s="14">
        <v>4178.1</v>
      </c>
      <c r="K602" s="14">
        <v>1399.3</v>
      </c>
    </row>
    <row r="603" spans="1:11" ht="38.25">
      <c r="A603" s="2" t="s">
        <v>413</v>
      </c>
      <c r="B603" s="38" t="s">
        <v>272</v>
      </c>
      <c r="C603" s="7" t="s">
        <v>237</v>
      </c>
      <c r="D603" s="7" t="s">
        <v>250</v>
      </c>
      <c r="E603" s="7" t="s">
        <v>414</v>
      </c>
      <c r="F603" s="40"/>
      <c r="G603" s="22"/>
      <c r="H603" s="22"/>
      <c r="I603" s="14">
        <f aca="true" t="shared" si="114" ref="I603:K604">I604</f>
        <v>6049.5</v>
      </c>
      <c r="J603" s="14">
        <f t="shared" si="114"/>
        <v>6049.5</v>
      </c>
      <c r="K603" s="14">
        <f t="shared" si="114"/>
        <v>6049.5</v>
      </c>
    </row>
    <row r="604" spans="1:11" ht="38.25">
      <c r="A604" s="2" t="s">
        <v>23</v>
      </c>
      <c r="B604" s="38" t="s">
        <v>272</v>
      </c>
      <c r="C604" s="7" t="s">
        <v>237</v>
      </c>
      <c r="D604" s="7" t="s">
        <v>250</v>
      </c>
      <c r="E604" s="7" t="s">
        <v>414</v>
      </c>
      <c r="F604" s="40" t="s">
        <v>53</v>
      </c>
      <c r="G604" s="22"/>
      <c r="H604" s="22"/>
      <c r="I604" s="14">
        <f t="shared" si="114"/>
        <v>6049.5</v>
      </c>
      <c r="J604" s="14">
        <f t="shared" si="114"/>
        <v>6049.5</v>
      </c>
      <c r="K604" s="14">
        <f t="shared" si="114"/>
        <v>6049.5</v>
      </c>
    </row>
    <row r="605" spans="1:11" ht="52.5" customHeight="1">
      <c r="A605" s="2" t="s">
        <v>415</v>
      </c>
      <c r="B605" s="38" t="s">
        <v>272</v>
      </c>
      <c r="C605" s="7" t="s">
        <v>237</v>
      </c>
      <c r="D605" s="7" t="s">
        <v>250</v>
      </c>
      <c r="E605" s="7" t="s">
        <v>414</v>
      </c>
      <c r="F605" s="40" t="s">
        <v>416</v>
      </c>
      <c r="G605" s="22" t="s">
        <v>260</v>
      </c>
      <c r="H605" s="22" t="s">
        <v>265</v>
      </c>
      <c r="I605" s="14">
        <v>6049.5</v>
      </c>
      <c r="J605" s="14">
        <v>6049.5</v>
      </c>
      <c r="K605" s="14">
        <v>6049.5</v>
      </c>
    </row>
    <row r="606" spans="1:11" ht="89.25">
      <c r="A606" s="10" t="s">
        <v>354</v>
      </c>
      <c r="B606" s="38" t="s">
        <v>272</v>
      </c>
      <c r="C606" s="7" t="s">
        <v>237</v>
      </c>
      <c r="D606" s="7" t="s">
        <v>250</v>
      </c>
      <c r="E606" s="7" t="s">
        <v>334</v>
      </c>
      <c r="F606" s="40"/>
      <c r="G606" s="22"/>
      <c r="H606" s="22"/>
      <c r="I606" s="14">
        <f aca="true" t="shared" si="115" ref="I606:K607">I607</f>
        <v>44538.8</v>
      </c>
      <c r="J606" s="14">
        <f t="shared" si="115"/>
        <v>39429.4</v>
      </c>
      <c r="K606" s="14">
        <f t="shared" si="115"/>
        <v>41218.3</v>
      </c>
    </row>
    <row r="607" spans="1:11" ht="38.25">
      <c r="A607" s="10" t="s">
        <v>23</v>
      </c>
      <c r="B607" s="38" t="s">
        <v>272</v>
      </c>
      <c r="C607" s="7" t="s">
        <v>237</v>
      </c>
      <c r="D607" s="7" t="s">
        <v>250</v>
      </c>
      <c r="E607" s="7" t="s">
        <v>334</v>
      </c>
      <c r="F607" s="40" t="s">
        <v>53</v>
      </c>
      <c r="G607" s="22"/>
      <c r="H607" s="22"/>
      <c r="I607" s="14">
        <f t="shared" si="115"/>
        <v>44538.8</v>
      </c>
      <c r="J607" s="14">
        <f t="shared" si="115"/>
        <v>39429.4</v>
      </c>
      <c r="K607" s="14">
        <f t="shared" si="115"/>
        <v>41218.3</v>
      </c>
    </row>
    <row r="608" spans="1:11" ht="12.75">
      <c r="A608" s="10" t="s">
        <v>28</v>
      </c>
      <c r="B608" s="38" t="s">
        <v>272</v>
      </c>
      <c r="C608" s="7" t="s">
        <v>237</v>
      </c>
      <c r="D608" s="7" t="s">
        <v>250</v>
      </c>
      <c r="E608" s="7" t="s">
        <v>334</v>
      </c>
      <c r="F608" s="40" t="s">
        <v>54</v>
      </c>
      <c r="G608" s="22" t="s">
        <v>260</v>
      </c>
      <c r="H608" s="22" t="s">
        <v>250</v>
      </c>
      <c r="I608" s="14">
        <v>44538.8</v>
      </c>
      <c r="J608" s="14">
        <v>39429.4</v>
      </c>
      <c r="K608" s="14">
        <v>41218.3</v>
      </c>
    </row>
    <row r="609" spans="1:11" ht="51">
      <c r="A609" s="10" t="s">
        <v>298</v>
      </c>
      <c r="B609" s="38" t="s">
        <v>272</v>
      </c>
      <c r="C609" s="7" t="s">
        <v>237</v>
      </c>
      <c r="D609" s="7" t="s">
        <v>250</v>
      </c>
      <c r="E609" s="7" t="s">
        <v>333</v>
      </c>
      <c r="F609" s="40"/>
      <c r="G609" s="22"/>
      <c r="H609" s="22"/>
      <c r="I609" s="14">
        <f aca="true" t="shared" si="116" ref="I609:K610">I610</f>
        <v>1727.7</v>
      </c>
      <c r="J609" s="14">
        <f t="shared" si="116"/>
        <v>1925.5</v>
      </c>
      <c r="K609" s="14">
        <f t="shared" si="116"/>
        <v>1925.5</v>
      </c>
    </row>
    <row r="610" spans="1:11" ht="38.25">
      <c r="A610" s="10" t="s">
        <v>23</v>
      </c>
      <c r="B610" s="38" t="s">
        <v>272</v>
      </c>
      <c r="C610" s="7" t="s">
        <v>237</v>
      </c>
      <c r="D610" s="7" t="s">
        <v>250</v>
      </c>
      <c r="E610" s="7" t="s">
        <v>333</v>
      </c>
      <c r="F610" s="40" t="s">
        <v>53</v>
      </c>
      <c r="G610" s="22"/>
      <c r="H610" s="22"/>
      <c r="I610" s="14">
        <f t="shared" si="116"/>
        <v>1727.7</v>
      </c>
      <c r="J610" s="14">
        <f t="shared" si="116"/>
        <v>1925.5</v>
      </c>
      <c r="K610" s="14">
        <f t="shared" si="116"/>
        <v>1925.5</v>
      </c>
    </row>
    <row r="611" spans="1:11" ht="12.75">
      <c r="A611" s="10" t="s">
        <v>28</v>
      </c>
      <c r="B611" s="38" t="s">
        <v>272</v>
      </c>
      <c r="C611" s="7" t="s">
        <v>237</v>
      </c>
      <c r="D611" s="7" t="s">
        <v>250</v>
      </c>
      <c r="E611" s="7" t="s">
        <v>333</v>
      </c>
      <c r="F611" s="40" t="s">
        <v>54</v>
      </c>
      <c r="G611" s="22" t="s">
        <v>260</v>
      </c>
      <c r="H611" s="22" t="s">
        <v>250</v>
      </c>
      <c r="I611" s="14">
        <v>1727.7</v>
      </c>
      <c r="J611" s="14">
        <v>1925.5</v>
      </c>
      <c r="K611" s="14">
        <v>1925.5</v>
      </c>
    </row>
    <row r="612" spans="1:11" ht="89.25">
      <c r="A612" s="10" t="s">
        <v>355</v>
      </c>
      <c r="B612" s="38" t="s">
        <v>272</v>
      </c>
      <c r="C612" s="7" t="s">
        <v>237</v>
      </c>
      <c r="D612" s="7" t="s">
        <v>250</v>
      </c>
      <c r="E612" s="7" t="s">
        <v>329</v>
      </c>
      <c r="F612" s="40"/>
      <c r="G612" s="22"/>
      <c r="H612" s="22"/>
      <c r="I612" s="14">
        <f aca="true" t="shared" si="117" ref="I612:K613">I613</f>
        <v>10005.4</v>
      </c>
      <c r="J612" s="14">
        <f t="shared" si="117"/>
        <v>11357</v>
      </c>
      <c r="K612" s="14">
        <f t="shared" si="117"/>
        <v>11784.8</v>
      </c>
    </row>
    <row r="613" spans="1:11" ht="38.25">
      <c r="A613" s="10" t="s">
        <v>23</v>
      </c>
      <c r="B613" s="38" t="s">
        <v>272</v>
      </c>
      <c r="C613" s="7" t="s">
        <v>237</v>
      </c>
      <c r="D613" s="7" t="s">
        <v>250</v>
      </c>
      <c r="E613" s="7" t="s">
        <v>329</v>
      </c>
      <c r="F613" s="40" t="s">
        <v>53</v>
      </c>
      <c r="G613" s="22"/>
      <c r="H613" s="22"/>
      <c r="I613" s="14">
        <f t="shared" si="117"/>
        <v>10005.4</v>
      </c>
      <c r="J613" s="14">
        <f t="shared" si="117"/>
        <v>11357</v>
      </c>
      <c r="K613" s="14">
        <f t="shared" si="117"/>
        <v>11784.8</v>
      </c>
    </row>
    <row r="614" spans="1:11" ht="12.75">
      <c r="A614" s="10" t="s">
        <v>28</v>
      </c>
      <c r="B614" s="38" t="s">
        <v>272</v>
      </c>
      <c r="C614" s="7" t="s">
        <v>237</v>
      </c>
      <c r="D614" s="7" t="s">
        <v>250</v>
      </c>
      <c r="E614" s="7" t="s">
        <v>329</v>
      </c>
      <c r="F614" s="40" t="s">
        <v>54</v>
      </c>
      <c r="G614" s="22" t="s">
        <v>260</v>
      </c>
      <c r="H614" s="22" t="s">
        <v>250</v>
      </c>
      <c r="I614" s="14">
        <v>10005.4</v>
      </c>
      <c r="J614" s="14">
        <v>11357</v>
      </c>
      <c r="K614" s="14">
        <v>11784.8</v>
      </c>
    </row>
    <row r="615" spans="1:11" ht="38.25">
      <c r="A615" s="2" t="s">
        <v>296</v>
      </c>
      <c r="B615" s="38" t="s">
        <v>272</v>
      </c>
      <c r="C615" s="7" t="s">
        <v>237</v>
      </c>
      <c r="D615" s="7" t="s">
        <v>250</v>
      </c>
      <c r="E615" s="7" t="s">
        <v>297</v>
      </c>
      <c r="F615" s="40"/>
      <c r="G615" s="22"/>
      <c r="H615" s="22"/>
      <c r="I615" s="14">
        <f aca="true" t="shared" si="118" ref="I615:K616">I616</f>
        <v>6910.9</v>
      </c>
      <c r="J615" s="14">
        <f t="shared" si="118"/>
        <v>7701.8</v>
      </c>
      <c r="K615" s="14">
        <f t="shared" si="118"/>
        <v>7701.8</v>
      </c>
    </row>
    <row r="616" spans="1:11" ht="38.25">
      <c r="A616" s="2" t="s">
        <v>23</v>
      </c>
      <c r="B616" s="38" t="s">
        <v>272</v>
      </c>
      <c r="C616" s="7" t="s">
        <v>237</v>
      </c>
      <c r="D616" s="7" t="s">
        <v>250</v>
      </c>
      <c r="E616" s="7" t="s">
        <v>297</v>
      </c>
      <c r="F616" s="40" t="s">
        <v>53</v>
      </c>
      <c r="G616" s="22"/>
      <c r="H616" s="22"/>
      <c r="I616" s="14">
        <f t="shared" si="118"/>
        <v>6910.9</v>
      </c>
      <c r="J616" s="14">
        <f t="shared" si="118"/>
        <v>7701.8</v>
      </c>
      <c r="K616" s="14">
        <f t="shared" si="118"/>
        <v>7701.8</v>
      </c>
    </row>
    <row r="617" spans="1:11" ht="12.75">
      <c r="A617" s="2" t="s">
        <v>24</v>
      </c>
      <c r="B617" s="38" t="s">
        <v>272</v>
      </c>
      <c r="C617" s="7" t="s">
        <v>237</v>
      </c>
      <c r="D617" s="7" t="s">
        <v>250</v>
      </c>
      <c r="E617" s="7" t="s">
        <v>297</v>
      </c>
      <c r="F617" s="40" t="s">
        <v>54</v>
      </c>
      <c r="G617" s="22" t="s">
        <v>260</v>
      </c>
      <c r="H617" s="22" t="s">
        <v>250</v>
      </c>
      <c r="I617" s="14">
        <v>6910.9</v>
      </c>
      <c r="J617" s="14">
        <v>7701.8</v>
      </c>
      <c r="K617" s="14">
        <v>7701.8</v>
      </c>
    </row>
    <row r="618" spans="1:11" ht="76.5">
      <c r="A618" s="2" t="s">
        <v>185</v>
      </c>
      <c r="B618" s="38" t="s">
        <v>272</v>
      </c>
      <c r="C618" s="7" t="s">
        <v>237</v>
      </c>
      <c r="D618" s="7" t="s">
        <v>250</v>
      </c>
      <c r="E618" s="7" t="s">
        <v>186</v>
      </c>
      <c r="F618" s="40"/>
      <c r="G618" s="22"/>
      <c r="H618" s="22"/>
      <c r="I618" s="14">
        <f>I621+I619</f>
        <v>5795.799999999999</v>
      </c>
      <c r="J618" s="14">
        <f>J621+J619</f>
        <v>6594.900000000001</v>
      </c>
      <c r="K618" s="14">
        <f>K621+K619</f>
        <v>6848.200000000001</v>
      </c>
    </row>
    <row r="619" spans="1:11" ht="25.5">
      <c r="A619" s="10" t="s">
        <v>37</v>
      </c>
      <c r="B619" s="38" t="s">
        <v>272</v>
      </c>
      <c r="C619" s="7" t="s">
        <v>237</v>
      </c>
      <c r="D619" s="7" t="s">
        <v>250</v>
      </c>
      <c r="E619" s="7" t="s">
        <v>186</v>
      </c>
      <c r="F619" s="40" t="s">
        <v>48</v>
      </c>
      <c r="G619" s="22"/>
      <c r="H619" s="22"/>
      <c r="I619" s="14">
        <f>I620</f>
        <v>0.9</v>
      </c>
      <c r="J619" s="14">
        <f>J620</f>
        <v>1.1</v>
      </c>
      <c r="K619" s="14">
        <f>K620</f>
        <v>1.1</v>
      </c>
    </row>
    <row r="620" spans="1:11" ht="38.25">
      <c r="A620" s="2" t="s">
        <v>20</v>
      </c>
      <c r="B620" s="38" t="s">
        <v>272</v>
      </c>
      <c r="C620" s="7" t="s">
        <v>237</v>
      </c>
      <c r="D620" s="7" t="s">
        <v>250</v>
      </c>
      <c r="E620" s="7" t="s">
        <v>186</v>
      </c>
      <c r="F620" s="40" t="s">
        <v>49</v>
      </c>
      <c r="G620" s="22" t="s">
        <v>260</v>
      </c>
      <c r="H620" s="22" t="s">
        <v>265</v>
      </c>
      <c r="I620" s="14">
        <v>0.9</v>
      </c>
      <c r="J620" s="14">
        <v>1.1</v>
      </c>
      <c r="K620" s="14">
        <v>1.1</v>
      </c>
    </row>
    <row r="621" spans="1:11" ht="38.25">
      <c r="A621" s="2" t="s">
        <v>23</v>
      </c>
      <c r="B621" s="38" t="s">
        <v>272</v>
      </c>
      <c r="C621" s="7" t="s">
        <v>237</v>
      </c>
      <c r="D621" s="7" t="s">
        <v>250</v>
      </c>
      <c r="E621" s="7" t="s">
        <v>186</v>
      </c>
      <c r="F621" s="40" t="s">
        <v>53</v>
      </c>
      <c r="G621" s="22"/>
      <c r="H621" s="22"/>
      <c r="I621" s="14">
        <f>I622</f>
        <v>5794.9</v>
      </c>
      <c r="J621" s="14">
        <f>J622</f>
        <v>6593.8</v>
      </c>
      <c r="K621" s="14">
        <f>K622</f>
        <v>6847.1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250</v>
      </c>
      <c r="E622" s="7" t="s">
        <v>186</v>
      </c>
      <c r="F622" s="40" t="s">
        <v>54</v>
      </c>
      <c r="G622" s="22" t="s">
        <v>260</v>
      </c>
      <c r="H622" s="22" t="s">
        <v>250</v>
      </c>
      <c r="I622" s="14">
        <v>5794.9</v>
      </c>
      <c r="J622" s="14">
        <v>6593.8</v>
      </c>
      <c r="K622" s="14">
        <v>6847.1</v>
      </c>
    </row>
    <row r="623" spans="1:11" ht="114.75">
      <c r="A623" s="2" t="s">
        <v>308</v>
      </c>
      <c r="B623" s="38" t="s">
        <v>272</v>
      </c>
      <c r="C623" s="7" t="s">
        <v>237</v>
      </c>
      <c r="D623" s="7" t="s">
        <v>250</v>
      </c>
      <c r="E623" s="7" t="s">
        <v>191</v>
      </c>
      <c r="F623" s="40"/>
      <c r="G623" s="22"/>
      <c r="H623" s="22"/>
      <c r="I623" s="14">
        <f aca="true" t="shared" si="119" ref="I623:K624">I624</f>
        <v>93.8</v>
      </c>
      <c r="J623" s="14">
        <f t="shared" si="119"/>
        <v>93.8</v>
      </c>
      <c r="K623" s="14">
        <f t="shared" si="119"/>
        <v>93.8</v>
      </c>
    </row>
    <row r="624" spans="1:11" ht="38.25">
      <c r="A624" s="2" t="s">
        <v>23</v>
      </c>
      <c r="B624" s="38" t="s">
        <v>272</v>
      </c>
      <c r="C624" s="7" t="s">
        <v>237</v>
      </c>
      <c r="D624" s="7" t="s">
        <v>250</v>
      </c>
      <c r="E624" s="7" t="s">
        <v>191</v>
      </c>
      <c r="F624" s="40" t="s">
        <v>53</v>
      </c>
      <c r="G624" s="22"/>
      <c r="H624" s="22"/>
      <c r="I624" s="14">
        <f t="shared" si="119"/>
        <v>93.8</v>
      </c>
      <c r="J624" s="14">
        <f t="shared" si="119"/>
        <v>93.8</v>
      </c>
      <c r="K624" s="14">
        <f t="shared" si="119"/>
        <v>93.8</v>
      </c>
    </row>
    <row r="625" spans="1:11" ht="12.75">
      <c r="A625" s="2" t="s">
        <v>24</v>
      </c>
      <c r="B625" s="38" t="s">
        <v>272</v>
      </c>
      <c r="C625" s="7" t="s">
        <v>237</v>
      </c>
      <c r="D625" s="7" t="s">
        <v>250</v>
      </c>
      <c r="E625" s="7" t="s">
        <v>191</v>
      </c>
      <c r="F625" s="40" t="s">
        <v>54</v>
      </c>
      <c r="G625" s="22" t="s">
        <v>260</v>
      </c>
      <c r="H625" s="22" t="s">
        <v>250</v>
      </c>
      <c r="I625" s="14">
        <v>93.8</v>
      </c>
      <c r="J625" s="14">
        <v>93.8</v>
      </c>
      <c r="K625" s="14">
        <v>93.8</v>
      </c>
    </row>
    <row r="626" spans="1:11" ht="51">
      <c r="A626" s="2" t="s">
        <v>193</v>
      </c>
      <c r="B626" s="38" t="s">
        <v>272</v>
      </c>
      <c r="C626" s="7" t="s">
        <v>237</v>
      </c>
      <c r="D626" s="7" t="s">
        <v>252</v>
      </c>
      <c r="E626" s="7" t="s">
        <v>40</v>
      </c>
      <c r="F626" s="40"/>
      <c r="G626" s="22"/>
      <c r="H626" s="22"/>
      <c r="I626" s="14">
        <f>I627+I632+I637+I642+I647</f>
        <v>38797.6</v>
      </c>
      <c r="J626" s="14">
        <f>J627+J632+J637+J642+J647</f>
        <v>38738.7</v>
      </c>
      <c r="K626" s="14">
        <f>K627+K632+K637+K642+K647</f>
        <v>36238.2</v>
      </c>
    </row>
    <row r="627" spans="1:11" ht="38.25">
      <c r="A627" s="2" t="s">
        <v>194</v>
      </c>
      <c r="B627" s="38" t="s">
        <v>272</v>
      </c>
      <c r="C627" s="7" t="s">
        <v>237</v>
      </c>
      <c r="D627" s="7" t="s">
        <v>252</v>
      </c>
      <c r="E627" s="7" t="s">
        <v>195</v>
      </c>
      <c r="F627" s="40"/>
      <c r="G627" s="22"/>
      <c r="H627" s="22"/>
      <c r="I627" s="14">
        <f>I628+I630</f>
        <v>1463.5</v>
      </c>
      <c r="J627" s="14">
        <f>J628+J630</f>
        <v>1544.5</v>
      </c>
      <c r="K627" s="14">
        <f>K628+K630</f>
        <v>1602.8999999999999</v>
      </c>
    </row>
    <row r="628" spans="1:11" ht="63.75">
      <c r="A628" s="10" t="s">
        <v>18</v>
      </c>
      <c r="B628" s="44" t="s">
        <v>272</v>
      </c>
      <c r="C628" s="45" t="s">
        <v>237</v>
      </c>
      <c r="D628" s="45" t="s">
        <v>252</v>
      </c>
      <c r="E628" s="7" t="s">
        <v>195</v>
      </c>
      <c r="F628" s="40" t="s">
        <v>92</v>
      </c>
      <c r="G628" s="22"/>
      <c r="H628" s="22"/>
      <c r="I628" s="14">
        <f>I629</f>
        <v>1359.7</v>
      </c>
      <c r="J628" s="14">
        <f>J629</f>
        <v>1407.1</v>
      </c>
      <c r="K628" s="14">
        <f>K629</f>
        <v>1463.3</v>
      </c>
    </row>
    <row r="629" spans="1:11" ht="25.5">
      <c r="A629" s="10" t="s">
        <v>19</v>
      </c>
      <c r="B629" s="44" t="s">
        <v>272</v>
      </c>
      <c r="C629" s="45" t="s">
        <v>237</v>
      </c>
      <c r="D629" s="45" t="s">
        <v>252</v>
      </c>
      <c r="E629" s="7" t="s">
        <v>195</v>
      </c>
      <c r="F629" s="40" t="s">
        <v>93</v>
      </c>
      <c r="G629" s="22" t="s">
        <v>260</v>
      </c>
      <c r="H629" s="22" t="s">
        <v>265</v>
      </c>
      <c r="I629" s="14">
        <v>1359.7</v>
      </c>
      <c r="J629" s="14">
        <v>1407.1</v>
      </c>
      <c r="K629" s="14">
        <v>1463.3</v>
      </c>
    </row>
    <row r="630" spans="1:11" ht="25.5">
      <c r="A630" s="10" t="s">
        <v>37</v>
      </c>
      <c r="B630" s="38" t="s">
        <v>272</v>
      </c>
      <c r="C630" s="7" t="s">
        <v>237</v>
      </c>
      <c r="D630" s="7" t="s">
        <v>252</v>
      </c>
      <c r="E630" s="7" t="s">
        <v>195</v>
      </c>
      <c r="F630" s="40" t="s">
        <v>48</v>
      </c>
      <c r="G630" s="22"/>
      <c r="H630" s="22"/>
      <c r="I630" s="14">
        <f>I631</f>
        <v>103.8</v>
      </c>
      <c r="J630" s="14">
        <f>J631</f>
        <v>137.4</v>
      </c>
      <c r="K630" s="14">
        <f>K631</f>
        <v>139.6</v>
      </c>
    </row>
    <row r="631" spans="1:11" ht="38.25">
      <c r="A631" s="2" t="s">
        <v>20</v>
      </c>
      <c r="B631" s="38" t="s">
        <v>272</v>
      </c>
      <c r="C631" s="7" t="s">
        <v>237</v>
      </c>
      <c r="D631" s="7" t="s">
        <v>252</v>
      </c>
      <c r="E631" s="7" t="s">
        <v>195</v>
      </c>
      <c r="F631" s="40" t="s">
        <v>49</v>
      </c>
      <c r="G631" s="22" t="s">
        <v>260</v>
      </c>
      <c r="H631" s="22" t="s">
        <v>265</v>
      </c>
      <c r="I631" s="14">
        <v>103.8</v>
      </c>
      <c r="J631" s="14">
        <v>137.4</v>
      </c>
      <c r="K631" s="14">
        <v>139.6</v>
      </c>
    </row>
    <row r="632" spans="1:11" ht="38.25">
      <c r="A632" s="10" t="s">
        <v>196</v>
      </c>
      <c r="B632" s="38" t="s">
        <v>272</v>
      </c>
      <c r="C632" s="7" t="s">
        <v>237</v>
      </c>
      <c r="D632" s="7" t="s">
        <v>252</v>
      </c>
      <c r="E632" s="7" t="s">
        <v>199</v>
      </c>
      <c r="F632" s="43"/>
      <c r="G632" s="22"/>
      <c r="H632" s="22"/>
      <c r="I632" s="14">
        <f>I635+I633</f>
        <v>15754.2</v>
      </c>
      <c r="J632" s="14">
        <f>J635+J633</f>
        <v>15785.8</v>
      </c>
      <c r="K632" s="14">
        <f>K635+K633</f>
        <v>14708.7</v>
      </c>
    </row>
    <row r="633" spans="1:11" ht="25.5">
      <c r="A633" s="10" t="s">
        <v>37</v>
      </c>
      <c r="B633" s="38" t="s">
        <v>272</v>
      </c>
      <c r="C633" s="7" t="s">
        <v>237</v>
      </c>
      <c r="D633" s="7" t="s">
        <v>252</v>
      </c>
      <c r="E633" s="7" t="s">
        <v>199</v>
      </c>
      <c r="F633" s="43" t="s">
        <v>48</v>
      </c>
      <c r="G633" s="22"/>
      <c r="H633" s="22"/>
      <c r="I633" s="14">
        <f>I634</f>
        <v>97</v>
      </c>
      <c r="J633" s="14">
        <f>J634</f>
        <v>94</v>
      </c>
      <c r="K633" s="14">
        <f>K634</f>
        <v>88</v>
      </c>
    </row>
    <row r="634" spans="1:11" ht="38.25">
      <c r="A634" s="2" t="s">
        <v>20</v>
      </c>
      <c r="B634" s="38" t="s">
        <v>272</v>
      </c>
      <c r="C634" s="7" t="s">
        <v>237</v>
      </c>
      <c r="D634" s="7" t="s">
        <v>252</v>
      </c>
      <c r="E634" s="7" t="s">
        <v>199</v>
      </c>
      <c r="F634" s="43" t="s">
        <v>49</v>
      </c>
      <c r="G634" s="22" t="s">
        <v>268</v>
      </c>
      <c r="H634" s="22" t="s">
        <v>252</v>
      </c>
      <c r="I634" s="14">
        <v>97</v>
      </c>
      <c r="J634" s="14">
        <v>94</v>
      </c>
      <c r="K634" s="14">
        <v>88</v>
      </c>
    </row>
    <row r="635" spans="1:11" ht="25.5">
      <c r="A635" s="17" t="s">
        <v>16</v>
      </c>
      <c r="B635" s="38" t="s">
        <v>272</v>
      </c>
      <c r="C635" s="7" t="s">
        <v>237</v>
      </c>
      <c r="D635" s="7" t="s">
        <v>252</v>
      </c>
      <c r="E635" s="7" t="s">
        <v>199</v>
      </c>
      <c r="F635" s="43" t="s">
        <v>46</v>
      </c>
      <c r="G635" s="22"/>
      <c r="H635" s="22"/>
      <c r="I635" s="14">
        <f>I636</f>
        <v>15657.2</v>
      </c>
      <c r="J635" s="14">
        <f>J636</f>
        <v>15691.8</v>
      </c>
      <c r="K635" s="14">
        <f>K636</f>
        <v>14620.7</v>
      </c>
    </row>
    <row r="636" spans="1:11" ht="25.5">
      <c r="A636" s="17" t="s">
        <v>26</v>
      </c>
      <c r="B636" s="38" t="s">
        <v>272</v>
      </c>
      <c r="C636" s="7" t="s">
        <v>237</v>
      </c>
      <c r="D636" s="7" t="s">
        <v>252</v>
      </c>
      <c r="E636" s="7" t="s">
        <v>199</v>
      </c>
      <c r="F636" s="43" t="s">
        <v>67</v>
      </c>
      <c r="G636" s="22" t="s">
        <v>268</v>
      </c>
      <c r="H636" s="22" t="s">
        <v>252</v>
      </c>
      <c r="I636" s="14">
        <v>15657.2</v>
      </c>
      <c r="J636" s="14">
        <v>15691.8</v>
      </c>
      <c r="K636" s="14">
        <v>14620.7</v>
      </c>
    </row>
    <row r="637" spans="1:11" ht="25.5">
      <c r="A637" s="17" t="s">
        <v>197</v>
      </c>
      <c r="B637" s="38" t="s">
        <v>272</v>
      </c>
      <c r="C637" s="7" t="s">
        <v>237</v>
      </c>
      <c r="D637" s="7" t="s">
        <v>252</v>
      </c>
      <c r="E637" s="7" t="s">
        <v>200</v>
      </c>
      <c r="F637" s="43"/>
      <c r="G637" s="22"/>
      <c r="H637" s="22"/>
      <c r="I637" s="14">
        <f>I640+I638</f>
        <v>5030</v>
      </c>
      <c r="J637" s="14">
        <f>J640+J638</f>
        <v>4527</v>
      </c>
      <c r="K637" s="14">
        <f>K640+K638</f>
        <v>4527</v>
      </c>
    </row>
    <row r="638" spans="1:11" ht="25.5">
      <c r="A638" s="10" t="s">
        <v>37</v>
      </c>
      <c r="B638" s="38" t="s">
        <v>272</v>
      </c>
      <c r="C638" s="7" t="s">
        <v>237</v>
      </c>
      <c r="D638" s="7" t="s">
        <v>252</v>
      </c>
      <c r="E638" s="7" t="s">
        <v>200</v>
      </c>
      <c r="F638" s="43" t="s">
        <v>48</v>
      </c>
      <c r="G638" s="22"/>
      <c r="H638" s="22"/>
      <c r="I638" s="14">
        <f>I639</f>
        <v>30</v>
      </c>
      <c r="J638" s="14">
        <f>J639</f>
        <v>27</v>
      </c>
      <c r="K638" s="14">
        <f>K639</f>
        <v>27</v>
      </c>
    </row>
    <row r="639" spans="1:11" ht="38.25">
      <c r="A639" s="2" t="s">
        <v>20</v>
      </c>
      <c r="B639" s="38" t="s">
        <v>272</v>
      </c>
      <c r="C639" s="7" t="s">
        <v>237</v>
      </c>
      <c r="D639" s="7" t="s">
        <v>252</v>
      </c>
      <c r="E639" s="7" t="s">
        <v>200</v>
      </c>
      <c r="F639" s="43" t="s">
        <v>49</v>
      </c>
      <c r="G639" s="22" t="s">
        <v>268</v>
      </c>
      <c r="H639" s="22" t="s">
        <v>252</v>
      </c>
      <c r="I639" s="14">
        <v>30</v>
      </c>
      <c r="J639" s="14">
        <v>27</v>
      </c>
      <c r="K639" s="14">
        <v>27</v>
      </c>
    </row>
    <row r="640" spans="1:11" ht="25.5">
      <c r="A640" s="17" t="s">
        <v>16</v>
      </c>
      <c r="B640" s="38" t="s">
        <v>272</v>
      </c>
      <c r="C640" s="7" t="s">
        <v>237</v>
      </c>
      <c r="D640" s="7" t="s">
        <v>252</v>
      </c>
      <c r="E640" s="7" t="s">
        <v>200</v>
      </c>
      <c r="F640" s="43" t="s">
        <v>46</v>
      </c>
      <c r="G640" s="22"/>
      <c r="H640" s="22"/>
      <c r="I640" s="14">
        <f>I641</f>
        <v>5000</v>
      </c>
      <c r="J640" s="14">
        <f>J641</f>
        <v>4500</v>
      </c>
      <c r="K640" s="14">
        <f>K641</f>
        <v>4500</v>
      </c>
    </row>
    <row r="641" spans="1:11" ht="25.5">
      <c r="A641" s="2" t="s">
        <v>17</v>
      </c>
      <c r="B641" s="38" t="s">
        <v>272</v>
      </c>
      <c r="C641" s="7" t="s">
        <v>237</v>
      </c>
      <c r="D641" s="7" t="s">
        <v>252</v>
      </c>
      <c r="E641" s="7" t="s">
        <v>200</v>
      </c>
      <c r="F641" s="43" t="s">
        <v>47</v>
      </c>
      <c r="G641" s="22" t="s">
        <v>268</v>
      </c>
      <c r="H641" s="22" t="s">
        <v>252</v>
      </c>
      <c r="I641" s="14">
        <v>5000</v>
      </c>
      <c r="J641" s="14">
        <v>4500</v>
      </c>
      <c r="K641" s="14">
        <v>4500</v>
      </c>
    </row>
    <row r="642" spans="1:11" ht="38.25">
      <c r="A642" s="17" t="s">
        <v>198</v>
      </c>
      <c r="B642" s="38" t="s">
        <v>272</v>
      </c>
      <c r="C642" s="7" t="s">
        <v>237</v>
      </c>
      <c r="D642" s="7" t="s">
        <v>252</v>
      </c>
      <c r="E642" s="7" t="s">
        <v>201</v>
      </c>
      <c r="F642" s="43"/>
      <c r="G642" s="22"/>
      <c r="H642" s="22"/>
      <c r="I642" s="14">
        <f>I645+I643</f>
        <v>16543.8</v>
      </c>
      <c r="J642" s="14">
        <f>J645+J643</f>
        <v>16875.4</v>
      </c>
      <c r="K642" s="14">
        <f>K645+K643</f>
        <v>15394.1</v>
      </c>
    </row>
    <row r="643" spans="1:11" ht="25.5">
      <c r="A643" s="10" t="s">
        <v>37</v>
      </c>
      <c r="B643" s="38" t="s">
        <v>272</v>
      </c>
      <c r="C643" s="7" t="s">
        <v>237</v>
      </c>
      <c r="D643" s="7" t="s">
        <v>252</v>
      </c>
      <c r="E643" s="7" t="s">
        <v>201</v>
      </c>
      <c r="F643" s="43" t="s">
        <v>48</v>
      </c>
      <c r="G643" s="22"/>
      <c r="H643" s="22"/>
      <c r="I643" s="14">
        <f>I644</f>
        <v>101.8</v>
      </c>
      <c r="J643" s="14">
        <f>J644</f>
        <v>100.2</v>
      </c>
      <c r="K643" s="14">
        <f>K644</f>
        <v>102.6</v>
      </c>
    </row>
    <row r="644" spans="1:11" ht="38.25">
      <c r="A644" s="2" t="s">
        <v>20</v>
      </c>
      <c r="B644" s="38" t="s">
        <v>272</v>
      </c>
      <c r="C644" s="7" t="s">
        <v>237</v>
      </c>
      <c r="D644" s="7" t="s">
        <v>252</v>
      </c>
      <c r="E644" s="7" t="s">
        <v>201</v>
      </c>
      <c r="F644" s="43" t="s">
        <v>49</v>
      </c>
      <c r="G644" s="22" t="s">
        <v>268</v>
      </c>
      <c r="H644" s="22" t="s">
        <v>252</v>
      </c>
      <c r="I644" s="14">
        <v>101.8</v>
      </c>
      <c r="J644" s="14">
        <v>100.2</v>
      </c>
      <c r="K644" s="14">
        <v>102.6</v>
      </c>
    </row>
    <row r="645" spans="1:11" ht="25.5">
      <c r="A645" s="17" t="s">
        <v>16</v>
      </c>
      <c r="B645" s="38" t="s">
        <v>272</v>
      </c>
      <c r="C645" s="7" t="s">
        <v>237</v>
      </c>
      <c r="D645" s="7" t="s">
        <v>252</v>
      </c>
      <c r="E645" s="7" t="s">
        <v>201</v>
      </c>
      <c r="F645" s="43" t="s">
        <v>46</v>
      </c>
      <c r="G645" s="22"/>
      <c r="H645" s="22"/>
      <c r="I645" s="14">
        <f>I646</f>
        <v>16442</v>
      </c>
      <c r="J645" s="14">
        <f>J646</f>
        <v>16775.2</v>
      </c>
      <c r="K645" s="14">
        <f>K646</f>
        <v>15291.5</v>
      </c>
    </row>
    <row r="646" spans="1:11" ht="25.5">
      <c r="A646" s="17" t="s">
        <v>26</v>
      </c>
      <c r="B646" s="38" t="s">
        <v>272</v>
      </c>
      <c r="C646" s="7" t="s">
        <v>237</v>
      </c>
      <c r="D646" s="7" t="s">
        <v>252</v>
      </c>
      <c r="E646" s="7" t="s">
        <v>201</v>
      </c>
      <c r="F646" s="43" t="s">
        <v>67</v>
      </c>
      <c r="G646" s="22" t="s">
        <v>268</v>
      </c>
      <c r="H646" s="22" t="s">
        <v>252</v>
      </c>
      <c r="I646" s="14">
        <v>16442</v>
      </c>
      <c r="J646" s="14">
        <v>16775.2</v>
      </c>
      <c r="K646" s="14">
        <v>15291.5</v>
      </c>
    </row>
    <row r="647" spans="1:11" ht="63.75">
      <c r="A647" s="17" t="s">
        <v>202</v>
      </c>
      <c r="B647" s="41" t="s">
        <v>272</v>
      </c>
      <c r="C647" s="13" t="s">
        <v>237</v>
      </c>
      <c r="D647" s="13" t="s">
        <v>252</v>
      </c>
      <c r="E647" s="13" t="s">
        <v>203</v>
      </c>
      <c r="F647" s="43"/>
      <c r="G647" s="22"/>
      <c r="H647" s="22"/>
      <c r="I647" s="14">
        <f aca="true" t="shared" si="120" ref="I647:K648">I648</f>
        <v>6.1</v>
      </c>
      <c r="J647" s="14">
        <f t="shared" si="120"/>
        <v>6</v>
      </c>
      <c r="K647" s="14">
        <f t="shared" si="120"/>
        <v>5.5</v>
      </c>
    </row>
    <row r="648" spans="1:11" ht="25.5">
      <c r="A648" s="10" t="s">
        <v>37</v>
      </c>
      <c r="B648" s="41" t="s">
        <v>272</v>
      </c>
      <c r="C648" s="13" t="s">
        <v>237</v>
      </c>
      <c r="D648" s="13" t="s">
        <v>252</v>
      </c>
      <c r="E648" s="13" t="s">
        <v>203</v>
      </c>
      <c r="F648" s="43" t="s">
        <v>48</v>
      </c>
      <c r="G648" s="22"/>
      <c r="H648" s="22"/>
      <c r="I648" s="14">
        <f t="shared" si="120"/>
        <v>6.1</v>
      </c>
      <c r="J648" s="14">
        <f t="shared" si="120"/>
        <v>6</v>
      </c>
      <c r="K648" s="14">
        <f t="shared" si="120"/>
        <v>5.5</v>
      </c>
    </row>
    <row r="649" spans="1:11" ht="38.25">
      <c r="A649" s="17" t="s">
        <v>20</v>
      </c>
      <c r="B649" s="41" t="s">
        <v>272</v>
      </c>
      <c r="C649" s="13" t="s">
        <v>237</v>
      </c>
      <c r="D649" s="13" t="s">
        <v>252</v>
      </c>
      <c r="E649" s="13" t="s">
        <v>203</v>
      </c>
      <c r="F649" s="43" t="s">
        <v>49</v>
      </c>
      <c r="G649" s="22" t="s">
        <v>260</v>
      </c>
      <c r="H649" s="22" t="s">
        <v>265</v>
      </c>
      <c r="I649" s="14">
        <v>6.1</v>
      </c>
      <c r="J649" s="14">
        <v>6</v>
      </c>
      <c r="K649" s="14">
        <v>5.5</v>
      </c>
    </row>
    <row r="650" spans="1:11" ht="25.5">
      <c r="A650" s="17" t="s">
        <v>454</v>
      </c>
      <c r="B650" s="41" t="s">
        <v>272</v>
      </c>
      <c r="C650" s="13" t="s">
        <v>237</v>
      </c>
      <c r="D650" s="13" t="s">
        <v>455</v>
      </c>
      <c r="E650" s="13" t="s">
        <v>40</v>
      </c>
      <c r="F650" s="43"/>
      <c r="G650" s="22"/>
      <c r="H650" s="22"/>
      <c r="I650" s="14">
        <f>I651</f>
        <v>3581.5</v>
      </c>
      <c r="J650" s="14">
        <f aca="true" t="shared" si="121" ref="J650:K652">J651</f>
        <v>3530.3</v>
      </c>
      <c r="K650" s="14">
        <f t="shared" si="121"/>
        <v>3530.3</v>
      </c>
    </row>
    <row r="651" spans="1:11" ht="63.75">
      <c r="A651" s="17" t="s">
        <v>458</v>
      </c>
      <c r="B651" s="41" t="s">
        <v>272</v>
      </c>
      <c r="C651" s="13" t="s">
        <v>237</v>
      </c>
      <c r="D651" s="13" t="s">
        <v>455</v>
      </c>
      <c r="E651" s="13" t="s">
        <v>490</v>
      </c>
      <c r="F651" s="43"/>
      <c r="G651" s="22"/>
      <c r="H651" s="22"/>
      <c r="I651" s="14">
        <f>I652</f>
        <v>3581.5</v>
      </c>
      <c r="J651" s="14">
        <f t="shared" si="121"/>
        <v>3530.3</v>
      </c>
      <c r="K651" s="14">
        <f t="shared" si="121"/>
        <v>3530.3</v>
      </c>
    </row>
    <row r="652" spans="1:11" ht="38.25">
      <c r="A652" s="2" t="s">
        <v>23</v>
      </c>
      <c r="B652" s="41" t="s">
        <v>272</v>
      </c>
      <c r="C652" s="13" t="s">
        <v>237</v>
      </c>
      <c r="D652" s="13" t="s">
        <v>455</v>
      </c>
      <c r="E652" s="13" t="s">
        <v>490</v>
      </c>
      <c r="F652" s="43" t="s">
        <v>53</v>
      </c>
      <c r="G652" s="22"/>
      <c r="H652" s="22"/>
      <c r="I652" s="14">
        <f>I653</f>
        <v>3581.5</v>
      </c>
      <c r="J652" s="14">
        <f t="shared" si="121"/>
        <v>3530.3</v>
      </c>
      <c r="K652" s="14">
        <f t="shared" si="121"/>
        <v>3530.3</v>
      </c>
    </row>
    <row r="653" spans="1:11" ht="12.75">
      <c r="A653" s="2" t="s">
        <v>24</v>
      </c>
      <c r="B653" s="41" t="s">
        <v>272</v>
      </c>
      <c r="C653" s="13" t="s">
        <v>237</v>
      </c>
      <c r="D653" s="13" t="s">
        <v>455</v>
      </c>
      <c r="E653" s="13" t="s">
        <v>490</v>
      </c>
      <c r="F653" s="43" t="s">
        <v>54</v>
      </c>
      <c r="G653" s="22" t="s">
        <v>260</v>
      </c>
      <c r="H653" s="22" t="s">
        <v>265</v>
      </c>
      <c r="I653" s="14">
        <v>3581.5</v>
      </c>
      <c r="J653" s="14">
        <v>3530.3</v>
      </c>
      <c r="K653" s="14">
        <v>3530.3</v>
      </c>
    </row>
    <row r="654" spans="1:11" ht="25.5">
      <c r="A654" s="34" t="s">
        <v>277</v>
      </c>
      <c r="B654" s="24" t="s">
        <v>272</v>
      </c>
      <c r="C654" s="24" t="s">
        <v>238</v>
      </c>
      <c r="D654" s="24" t="s">
        <v>39</v>
      </c>
      <c r="E654" s="24" t="s">
        <v>40</v>
      </c>
      <c r="F654" s="25"/>
      <c r="G654" s="26"/>
      <c r="H654" s="26"/>
      <c r="I654" s="25">
        <f>I655</f>
        <v>19761.6</v>
      </c>
      <c r="J654" s="25">
        <f>J655</f>
        <v>19683.5</v>
      </c>
      <c r="K654" s="25">
        <f>K655</f>
        <v>19683.5</v>
      </c>
    </row>
    <row r="655" spans="1:11" ht="38.25">
      <c r="A655" s="10" t="s">
        <v>204</v>
      </c>
      <c r="B655" s="38" t="s">
        <v>272</v>
      </c>
      <c r="C655" s="7" t="s">
        <v>238</v>
      </c>
      <c r="D655" s="7" t="s">
        <v>234</v>
      </c>
      <c r="E655" s="7" t="s">
        <v>40</v>
      </c>
      <c r="F655" s="40"/>
      <c r="G655" s="22"/>
      <c r="H655" s="22"/>
      <c r="I655" s="14">
        <f>+I656+I661</f>
        <v>19761.6</v>
      </c>
      <c r="J655" s="14">
        <f>+J656+J661</f>
        <v>19683.5</v>
      </c>
      <c r="K655" s="14">
        <f>+K656+K661</f>
        <v>19683.5</v>
      </c>
    </row>
    <row r="656" spans="1:11" ht="51">
      <c r="A656" s="2" t="s">
        <v>428</v>
      </c>
      <c r="B656" s="38" t="s">
        <v>272</v>
      </c>
      <c r="C656" s="7" t="s">
        <v>238</v>
      </c>
      <c r="D656" s="7" t="s">
        <v>234</v>
      </c>
      <c r="E656" s="7" t="s">
        <v>286</v>
      </c>
      <c r="F656" s="40"/>
      <c r="G656" s="22"/>
      <c r="H656" s="22"/>
      <c r="I656" s="14">
        <f>I659+I657</f>
        <v>9216.8</v>
      </c>
      <c r="J656" s="14">
        <f>J659+J657</f>
        <v>9216.8</v>
      </c>
      <c r="K656" s="14">
        <f>K659+K657</f>
        <v>9216.8</v>
      </c>
    </row>
    <row r="657" spans="1:11" ht="25.5">
      <c r="A657" s="10" t="s">
        <v>37</v>
      </c>
      <c r="B657" s="38" t="s">
        <v>272</v>
      </c>
      <c r="C657" s="7" t="s">
        <v>238</v>
      </c>
      <c r="D657" s="7" t="s">
        <v>234</v>
      </c>
      <c r="E657" s="7" t="s">
        <v>286</v>
      </c>
      <c r="F657" s="40" t="s">
        <v>48</v>
      </c>
      <c r="G657" s="22"/>
      <c r="H657" s="22"/>
      <c r="I657" s="59">
        <f>I658</f>
        <v>424</v>
      </c>
      <c r="J657" s="59">
        <f>J658</f>
        <v>424</v>
      </c>
      <c r="K657" s="59">
        <f>K658</f>
        <v>424</v>
      </c>
    </row>
    <row r="658" spans="1:11" ht="38.25">
      <c r="A658" s="17" t="s">
        <v>20</v>
      </c>
      <c r="B658" s="38" t="s">
        <v>272</v>
      </c>
      <c r="C658" s="7" t="s">
        <v>238</v>
      </c>
      <c r="D658" s="7" t="s">
        <v>234</v>
      </c>
      <c r="E658" s="7" t="s">
        <v>286</v>
      </c>
      <c r="F658" s="40" t="s">
        <v>49</v>
      </c>
      <c r="G658" s="22" t="s">
        <v>260</v>
      </c>
      <c r="H658" s="22" t="s">
        <v>265</v>
      </c>
      <c r="I658" s="59">
        <v>424</v>
      </c>
      <c r="J658" s="59">
        <v>424</v>
      </c>
      <c r="K658" s="59">
        <v>424</v>
      </c>
    </row>
    <row r="659" spans="1:11" ht="38.25">
      <c r="A659" s="2" t="s">
        <v>23</v>
      </c>
      <c r="B659" s="38" t="s">
        <v>272</v>
      </c>
      <c r="C659" s="7" t="s">
        <v>238</v>
      </c>
      <c r="D659" s="7" t="s">
        <v>234</v>
      </c>
      <c r="E659" s="7" t="s">
        <v>286</v>
      </c>
      <c r="F659" s="40" t="s">
        <v>53</v>
      </c>
      <c r="G659" s="22"/>
      <c r="H659" s="22"/>
      <c r="I659" s="14">
        <f>I660</f>
        <v>8792.8</v>
      </c>
      <c r="J659" s="14">
        <f>J660</f>
        <v>8792.8</v>
      </c>
      <c r="K659" s="14">
        <f>K660</f>
        <v>8792.8</v>
      </c>
    </row>
    <row r="660" spans="1:11" ht="12.75">
      <c r="A660" s="2" t="s">
        <v>24</v>
      </c>
      <c r="B660" s="38" t="s">
        <v>272</v>
      </c>
      <c r="C660" s="7" t="s">
        <v>238</v>
      </c>
      <c r="D660" s="7" t="s">
        <v>234</v>
      </c>
      <c r="E660" s="7" t="s">
        <v>286</v>
      </c>
      <c r="F660" s="40" t="s">
        <v>54</v>
      </c>
      <c r="G660" s="22" t="s">
        <v>260</v>
      </c>
      <c r="H660" s="22" t="s">
        <v>265</v>
      </c>
      <c r="I660" s="14">
        <v>8792.8</v>
      </c>
      <c r="J660" s="14">
        <v>8792.8</v>
      </c>
      <c r="K660" s="14">
        <v>8792.8</v>
      </c>
    </row>
    <row r="661" spans="1:11" ht="38.25">
      <c r="A661" s="2" t="s">
        <v>287</v>
      </c>
      <c r="B661" s="38" t="s">
        <v>272</v>
      </c>
      <c r="C661" s="7" t="s">
        <v>238</v>
      </c>
      <c r="D661" s="7" t="s">
        <v>234</v>
      </c>
      <c r="E661" s="7" t="s">
        <v>288</v>
      </c>
      <c r="F661" s="40"/>
      <c r="G661" s="22"/>
      <c r="H661" s="22"/>
      <c r="I661" s="14">
        <f>I664+I662</f>
        <v>10544.8</v>
      </c>
      <c r="J661" s="14">
        <f>J664+J662</f>
        <v>10466.699999999999</v>
      </c>
      <c r="K661" s="14">
        <f>K664+K662</f>
        <v>10466.699999999999</v>
      </c>
    </row>
    <row r="662" spans="1:11" ht="25.5">
      <c r="A662" s="10" t="s">
        <v>37</v>
      </c>
      <c r="B662" s="38" t="s">
        <v>272</v>
      </c>
      <c r="C662" s="7" t="s">
        <v>238</v>
      </c>
      <c r="D662" s="7" t="s">
        <v>234</v>
      </c>
      <c r="E662" s="7" t="s">
        <v>288</v>
      </c>
      <c r="F662" s="40" t="s">
        <v>48</v>
      </c>
      <c r="G662" s="22"/>
      <c r="H662" s="22"/>
      <c r="I662" s="14">
        <f>I663</f>
        <v>167.9</v>
      </c>
      <c r="J662" s="14">
        <f>J663</f>
        <v>89.8</v>
      </c>
      <c r="K662" s="14">
        <f>K663</f>
        <v>89.8</v>
      </c>
    </row>
    <row r="663" spans="1:11" ht="38.25">
      <c r="A663" s="17" t="s">
        <v>20</v>
      </c>
      <c r="B663" s="38" t="s">
        <v>272</v>
      </c>
      <c r="C663" s="7" t="s">
        <v>238</v>
      </c>
      <c r="D663" s="7" t="s">
        <v>234</v>
      </c>
      <c r="E663" s="7" t="s">
        <v>288</v>
      </c>
      <c r="F663" s="40" t="s">
        <v>49</v>
      </c>
      <c r="G663" s="22" t="s">
        <v>260</v>
      </c>
      <c r="H663" s="22" t="s">
        <v>265</v>
      </c>
      <c r="I663" s="14">
        <v>167.9</v>
      </c>
      <c r="J663" s="14">
        <v>89.8</v>
      </c>
      <c r="K663" s="14">
        <v>89.8</v>
      </c>
    </row>
    <row r="664" spans="1:11" ht="38.25">
      <c r="A664" s="2" t="s">
        <v>23</v>
      </c>
      <c r="B664" s="38" t="s">
        <v>272</v>
      </c>
      <c r="C664" s="7" t="s">
        <v>238</v>
      </c>
      <c r="D664" s="7" t="s">
        <v>234</v>
      </c>
      <c r="E664" s="7" t="s">
        <v>288</v>
      </c>
      <c r="F664" s="40" t="s">
        <v>53</v>
      </c>
      <c r="G664" s="22"/>
      <c r="H664" s="22"/>
      <c r="I664" s="14">
        <f>I665</f>
        <v>10376.9</v>
      </c>
      <c r="J664" s="14">
        <f>J665</f>
        <v>10376.9</v>
      </c>
      <c r="K664" s="14">
        <f>K665</f>
        <v>10376.9</v>
      </c>
    </row>
    <row r="665" spans="1:11" ht="12.75">
      <c r="A665" s="2" t="s">
        <v>24</v>
      </c>
      <c r="B665" s="38" t="s">
        <v>272</v>
      </c>
      <c r="C665" s="7" t="s">
        <v>238</v>
      </c>
      <c r="D665" s="7" t="s">
        <v>234</v>
      </c>
      <c r="E665" s="7" t="s">
        <v>288</v>
      </c>
      <c r="F665" s="40" t="s">
        <v>54</v>
      </c>
      <c r="G665" s="22" t="s">
        <v>260</v>
      </c>
      <c r="H665" s="22" t="s">
        <v>265</v>
      </c>
      <c r="I665" s="14">
        <v>10376.9</v>
      </c>
      <c r="J665" s="14">
        <v>10376.9</v>
      </c>
      <c r="K665" s="14">
        <v>10376.9</v>
      </c>
    </row>
    <row r="666" spans="1:11" ht="25.5">
      <c r="A666" s="23" t="s">
        <v>104</v>
      </c>
      <c r="B666" s="24" t="s">
        <v>272</v>
      </c>
      <c r="C666" s="24" t="s">
        <v>239</v>
      </c>
      <c r="D666" s="24" t="s">
        <v>39</v>
      </c>
      <c r="E666" s="24" t="s">
        <v>40</v>
      </c>
      <c r="F666" s="25"/>
      <c r="G666" s="26"/>
      <c r="H666" s="26"/>
      <c r="I666" s="25">
        <f>I667</f>
        <v>39151</v>
      </c>
      <c r="J666" s="25">
        <f>J667</f>
        <v>30588.7</v>
      </c>
      <c r="K666" s="25">
        <f>K667</f>
        <v>29979.000000000004</v>
      </c>
    </row>
    <row r="667" spans="1:11" ht="38.25">
      <c r="A667" s="2" t="s">
        <v>152</v>
      </c>
      <c r="B667" s="38" t="s">
        <v>272</v>
      </c>
      <c r="C667" s="7" t="s">
        <v>239</v>
      </c>
      <c r="D667" s="7" t="s">
        <v>234</v>
      </c>
      <c r="E667" s="7" t="s">
        <v>40</v>
      </c>
      <c r="F667" s="40"/>
      <c r="G667" s="22"/>
      <c r="H667" s="22"/>
      <c r="I667" s="14">
        <f>I668+I671+I676+I681+I687+I684</f>
        <v>39151</v>
      </c>
      <c r="J667" s="14">
        <f>J668+J671+J676+J681+J687+J684</f>
        <v>30588.7</v>
      </c>
      <c r="K667" s="14">
        <f>K668+K671+K676+K681+K687+K684</f>
        <v>29979.000000000004</v>
      </c>
    </row>
    <row r="668" spans="1:11" ht="25.5">
      <c r="A668" s="31" t="s">
        <v>137</v>
      </c>
      <c r="B668" s="38" t="s">
        <v>272</v>
      </c>
      <c r="C668" s="7" t="s">
        <v>239</v>
      </c>
      <c r="D668" s="7" t="s">
        <v>234</v>
      </c>
      <c r="E668" s="7" t="s">
        <v>41</v>
      </c>
      <c r="F668" s="40"/>
      <c r="G668" s="22"/>
      <c r="H668" s="22"/>
      <c r="I668" s="14">
        <f aca="true" t="shared" si="122" ref="I668:K669">I669</f>
        <v>4307.8</v>
      </c>
      <c r="J668" s="14">
        <f t="shared" si="122"/>
        <v>3141.9</v>
      </c>
      <c r="K668" s="14">
        <f t="shared" si="122"/>
        <v>3141.9</v>
      </c>
    </row>
    <row r="669" spans="1:11" ht="63.75">
      <c r="A669" s="10" t="s">
        <v>18</v>
      </c>
      <c r="B669" s="38" t="s">
        <v>272</v>
      </c>
      <c r="C669" s="7" t="s">
        <v>239</v>
      </c>
      <c r="D669" s="7" t="s">
        <v>234</v>
      </c>
      <c r="E669" s="7" t="s">
        <v>41</v>
      </c>
      <c r="F669" s="40" t="s">
        <v>92</v>
      </c>
      <c r="G669" s="22"/>
      <c r="H669" s="22"/>
      <c r="I669" s="14">
        <f t="shared" si="122"/>
        <v>4307.8</v>
      </c>
      <c r="J669" s="14">
        <f t="shared" si="122"/>
        <v>3141.9</v>
      </c>
      <c r="K669" s="14">
        <f t="shared" si="122"/>
        <v>3141.9</v>
      </c>
    </row>
    <row r="670" spans="1:11" ht="25.5">
      <c r="A670" s="10" t="s">
        <v>19</v>
      </c>
      <c r="B670" s="38" t="s">
        <v>272</v>
      </c>
      <c r="C670" s="7" t="s">
        <v>239</v>
      </c>
      <c r="D670" s="7" t="s">
        <v>234</v>
      </c>
      <c r="E670" s="7" t="s">
        <v>41</v>
      </c>
      <c r="F670" s="40" t="s">
        <v>93</v>
      </c>
      <c r="G670" s="22" t="s">
        <v>260</v>
      </c>
      <c r="H670" s="22" t="s">
        <v>265</v>
      </c>
      <c r="I670" s="14">
        <v>4307.8</v>
      </c>
      <c r="J670" s="14">
        <v>3141.9</v>
      </c>
      <c r="K670" s="14">
        <v>3141.9</v>
      </c>
    </row>
    <row r="671" spans="1:11" ht="25.5">
      <c r="A671" s="10" t="s">
        <v>138</v>
      </c>
      <c r="B671" s="38" t="s">
        <v>272</v>
      </c>
      <c r="C671" s="7" t="s">
        <v>239</v>
      </c>
      <c r="D671" s="7" t="s">
        <v>234</v>
      </c>
      <c r="E671" s="7" t="s">
        <v>42</v>
      </c>
      <c r="F671" s="40"/>
      <c r="G671" s="22"/>
      <c r="H671" s="22"/>
      <c r="I671" s="14">
        <f>+I672+I674</f>
        <v>158.70000000000002</v>
      </c>
      <c r="J671" s="14">
        <f>+J672+J674</f>
        <v>317.4</v>
      </c>
      <c r="K671" s="14">
        <f>+K672+K674</f>
        <v>317.4</v>
      </c>
    </row>
    <row r="672" spans="1:11" ht="25.5">
      <c r="A672" s="10" t="s">
        <v>37</v>
      </c>
      <c r="B672" s="38" t="s">
        <v>272</v>
      </c>
      <c r="C672" s="7" t="s">
        <v>239</v>
      </c>
      <c r="D672" s="7" t="s">
        <v>234</v>
      </c>
      <c r="E672" s="7" t="s">
        <v>42</v>
      </c>
      <c r="F672" s="40" t="s">
        <v>48</v>
      </c>
      <c r="G672" s="22"/>
      <c r="H672" s="22"/>
      <c r="I672" s="14">
        <f>I673</f>
        <v>158.4</v>
      </c>
      <c r="J672" s="14">
        <f>J673</f>
        <v>317.4</v>
      </c>
      <c r="K672" s="14">
        <f>K673</f>
        <v>317.4</v>
      </c>
    </row>
    <row r="673" spans="1:11" ht="38.25">
      <c r="A673" s="2" t="s">
        <v>20</v>
      </c>
      <c r="B673" s="38" t="s">
        <v>272</v>
      </c>
      <c r="C673" s="7" t="s">
        <v>239</v>
      </c>
      <c r="D673" s="7" t="s">
        <v>234</v>
      </c>
      <c r="E673" s="7" t="s">
        <v>42</v>
      </c>
      <c r="F673" s="40" t="s">
        <v>49</v>
      </c>
      <c r="G673" s="22" t="s">
        <v>260</v>
      </c>
      <c r="H673" s="22" t="s">
        <v>265</v>
      </c>
      <c r="I673" s="14">
        <v>158.4</v>
      </c>
      <c r="J673" s="14">
        <v>317.4</v>
      </c>
      <c r="K673" s="14">
        <v>317.4</v>
      </c>
    </row>
    <row r="674" spans="1:11" ht="12.75">
      <c r="A674" s="10" t="s">
        <v>21</v>
      </c>
      <c r="B674" s="38" t="s">
        <v>272</v>
      </c>
      <c r="C674" s="7" t="s">
        <v>239</v>
      </c>
      <c r="D674" s="7" t="s">
        <v>234</v>
      </c>
      <c r="E674" s="7" t="s">
        <v>42</v>
      </c>
      <c r="F674" s="40" t="s">
        <v>84</v>
      </c>
      <c r="G674" s="22"/>
      <c r="H674" s="22"/>
      <c r="I674" s="14">
        <f>I675</f>
        <v>0.3</v>
      </c>
      <c r="J674" s="14">
        <f>J675</f>
        <v>0</v>
      </c>
      <c r="K674" s="14">
        <f>K675</f>
        <v>0</v>
      </c>
    </row>
    <row r="675" spans="1:11" ht="12.75">
      <c r="A675" s="10" t="s">
        <v>22</v>
      </c>
      <c r="B675" s="38" t="s">
        <v>272</v>
      </c>
      <c r="C675" s="7" t="s">
        <v>239</v>
      </c>
      <c r="D675" s="7" t="s">
        <v>234</v>
      </c>
      <c r="E675" s="7" t="s">
        <v>42</v>
      </c>
      <c r="F675" s="40" t="s">
        <v>94</v>
      </c>
      <c r="G675" s="22" t="s">
        <v>260</v>
      </c>
      <c r="H675" s="22" t="s">
        <v>265</v>
      </c>
      <c r="I675" s="14">
        <v>0.3</v>
      </c>
      <c r="J675" s="14"/>
      <c r="K675" s="14"/>
    </row>
    <row r="676" spans="1:11" ht="38.25">
      <c r="A676" s="10" t="s">
        <v>139</v>
      </c>
      <c r="B676" s="38" t="s">
        <v>272</v>
      </c>
      <c r="C676" s="7" t="s">
        <v>239</v>
      </c>
      <c r="D676" s="7" t="s">
        <v>234</v>
      </c>
      <c r="E676" s="7" t="s">
        <v>140</v>
      </c>
      <c r="F676" s="40"/>
      <c r="G676" s="22"/>
      <c r="H676" s="22"/>
      <c r="I676" s="14">
        <f>I677+I679</f>
        <v>16297.6</v>
      </c>
      <c r="J676" s="14">
        <f>J677+J679</f>
        <v>11073.1</v>
      </c>
      <c r="K676" s="14">
        <f>K677+K679</f>
        <v>11073.1</v>
      </c>
    </row>
    <row r="677" spans="1:11" ht="63.75">
      <c r="A677" s="10" t="s">
        <v>18</v>
      </c>
      <c r="B677" s="38" t="s">
        <v>272</v>
      </c>
      <c r="C677" s="7" t="s">
        <v>239</v>
      </c>
      <c r="D677" s="7" t="s">
        <v>234</v>
      </c>
      <c r="E677" s="7" t="s">
        <v>140</v>
      </c>
      <c r="F677" s="40" t="s">
        <v>92</v>
      </c>
      <c r="G677" s="22"/>
      <c r="H677" s="22"/>
      <c r="I677" s="14">
        <f>I678</f>
        <v>15647.6</v>
      </c>
      <c r="J677" s="14">
        <f>J678</f>
        <v>10431.7</v>
      </c>
      <c r="K677" s="14">
        <f>K678</f>
        <v>10431.7</v>
      </c>
    </row>
    <row r="678" spans="1:11" ht="25.5">
      <c r="A678" s="2" t="s">
        <v>27</v>
      </c>
      <c r="B678" s="38" t="s">
        <v>272</v>
      </c>
      <c r="C678" s="7" t="s">
        <v>239</v>
      </c>
      <c r="D678" s="7" t="s">
        <v>234</v>
      </c>
      <c r="E678" s="7" t="s">
        <v>140</v>
      </c>
      <c r="F678" s="40" t="s">
        <v>134</v>
      </c>
      <c r="G678" s="22" t="s">
        <v>260</v>
      </c>
      <c r="H678" s="22" t="s">
        <v>265</v>
      </c>
      <c r="I678" s="14">
        <v>15647.6</v>
      </c>
      <c r="J678" s="14">
        <v>10431.7</v>
      </c>
      <c r="K678" s="14">
        <v>10431.7</v>
      </c>
    </row>
    <row r="679" spans="1:11" ht="25.5">
      <c r="A679" s="10" t="s">
        <v>37</v>
      </c>
      <c r="B679" s="38" t="s">
        <v>272</v>
      </c>
      <c r="C679" s="7" t="s">
        <v>239</v>
      </c>
      <c r="D679" s="7" t="s">
        <v>234</v>
      </c>
      <c r="E679" s="7" t="s">
        <v>140</v>
      </c>
      <c r="F679" s="40" t="s">
        <v>48</v>
      </c>
      <c r="G679" s="22"/>
      <c r="H679" s="22"/>
      <c r="I679" s="14">
        <f>I680</f>
        <v>650</v>
      </c>
      <c r="J679" s="14">
        <f>J680</f>
        <v>641.4</v>
      </c>
      <c r="K679" s="14">
        <f>K680</f>
        <v>641.4</v>
      </c>
    </row>
    <row r="680" spans="1:11" ht="38.25">
      <c r="A680" s="2" t="s">
        <v>20</v>
      </c>
      <c r="B680" s="38" t="s">
        <v>272</v>
      </c>
      <c r="C680" s="7" t="s">
        <v>239</v>
      </c>
      <c r="D680" s="7" t="s">
        <v>234</v>
      </c>
      <c r="E680" s="7" t="s">
        <v>140</v>
      </c>
      <c r="F680" s="40" t="s">
        <v>49</v>
      </c>
      <c r="G680" s="22" t="s">
        <v>260</v>
      </c>
      <c r="H680" s="22" t="s">
        <v>265</v>
      </c>
      <c r="I680" s="14">
        <v>650</v>
      </c>
      <c r="J680" s="14">
        <v>641.4</v>
      </c>
      <c r="K680" s="14">
        <v>641.4</v>
      </c>
    </row>
    <row r="681" spans="1:11" ht="51">
      <c r="A681" s="10" t="s">
        <v>205</v>
      </c>
      <c r="B681" s="38" t="s">
        <v>272</v>
      </c>
      <c r="C681" s="7" t="s">
        <v>239</v>
      </c>
      <c r="D681" s="7" t="s">
        <v>234</v>
      </c>
      <c r="E681" s="7" t="s">
        <v>206</v>
      </c>
      <c r="F681" s="40"/>
      <c r="G681" s="22"/>
      <c r="H681" s="22"/>
      <c r="I681" s="14">
        <f aca="true" t="shared" si="123" ref="I681:K682">I682</f>
        <v>14979.9</v>
      </c>
      <c r="J681" s="14">
        <f t="shared" si="123"/>
        <v>12259.6</v>
      </c>
      <c r="K681" s="14">
        <f t="shared" si="123"/>
        <v>11649.9</v>
      </c>
    </row>
    <row r="682" spans="1:11" ht="38.25">
      <c r="A682" s="2" t="s">
        <v>23</v>
      </c>
      <c r="B682" s="38" t="s">
        <v>272</v>
      </c>
      <c r="C682" s="7" t="s">
        <v>239</v>
      </c>
      <c r="D682" s="7" t="s">
        <v>234</v>
      </c>
      <c r="E682" s="7" t="s">
        <v>206</v>
      </c>
      <c r="F682" s="40" t="s">
        <v>53</v>
      </c>
      <c r="G682" s="22"/>
      <c r="H682" s="22"/>
      <c r="I682" s="14">
        <f t="shared" si="123"/>
        <v>14979.9</v>
      </c>
      <c r="J682" s="14">
        <f t="shared" si="123"/>
        <v>12259.6</v>
      </c>
      <c r="K682" s="14">
        <f t="shared" si="123"/>
        <v>11649.9</v>
      </c>
    </row>
    <row r="683" spans="1:11" ht="12.75">
      <c r="A683" s="2" t="s">
        <v>24</v>
      </c>
      <c r="B683" s="38" t="s">
        <v>272</v>
      </c>
      <c r="C683" s="7" t="s">
        <v>239</v>
      </c>
      <c r="D683" s="7" t="s">
        <v>234</v>
      </c>
      <c r="E683" s="7" t="s">
        <v>206</v>
      </c>
      <c r="F683" s="40" t="s">
        <v>54</v>
      </c>
      <c r="G683" s="22" t="s">
        <v>260</v>
      </c>
      <c r="H683" s="22" t="s">
        <v>265</v>
      </c>
      <c r="I683" s="14">
        <v>14979.9</v>
      </c>
      <c r="J683" s="14">
        <v>12259.6</v>
      </c>
      <c r="K683" s="14">
        <v>11649.9</v>
      </c>
    </row>
    <row r="684" spans="1:11" ht="51">
      <c r="A684" s="2" t="s">
        <v>298</v>
      </c>
      <c r="B684" s="38" t="s">
        <v>272</v>
      </c>
      <c r="C684" s="7" t="s">
        <v>239</v>
      </c>
      <c r="D684" s="7" t="s">
        <v>234</v>
      </c>
      <c r="E684" s="7" t="s">
        <v>333</v>
      </c>
      <c r="F684" s="40"/>
      <c r="G684" s="22"/>
      <c r="H684" s="22"/>
      <c r="I684" s="14">
        <f aca="true" t="shared" si="124" ref="I684:K685">I685</f>
        <v>681.5</v>
      </c>
      <c r="J684" s="14">
        <f t="shared" si="124"/>
        <v>759.4</v>
      </c>
      <c r="K684" s="14">
        <f t="shared" si="124"/>
        <v>759.4</v>
      </c>
    </row>
    <row r="685" spans="1:11" ht="38.25">
      <c r="A685" s="2" t="s">
        <v>23</v>
      </c>
      <c r="B685" s="38" t="s">
        <v>272</v>
      </c>
      <c r="C685" s="7" t="s">
        <v>239</v>
      </c>
      <c r="D685" s="7" t="s">
        <v>234</v>
      </c>
      <c r="E685" s="7" t="s">
        <v>333</v>
      </c>
      <c r="F685" s="40" t="s">
        <v>53</v>
      </c>
      <c r="G685" s="22"/>
      <c r="H685" s="22"/>
      <c r="I685" s="14">
        <f t="shared" si="124"/>
        <v>681.5</v>
      </c>
      <c r="J685" s="14">
        <f t="shared" si="124"/>
        <v>759.4</v>
      </c>
      <c r="K685" s="14">
        <f t="shared" si="124"/>
        <v>759.4</v>
      </c>
    </row>
    <row r="686" spans="1:11" ht="12.75">
      <c r="A686" s="2" t="s">
        <v>24</v>
      </c>
      <c r="B686" s="38" t="s">
        <v>272</v>
      </c>
      <c r="C686" s="7" t="s">
        <v>239</v>
      </c>
      <c r="D686" s="7" t="s">
        <v>234</v>
      </c>
      <c r="E686" s="7" t="s">
        <v>333</v>
      </c>
      <c r="F686" s="40" t="s">
        <v>54</v>
      </c>
      <c r="G686" s="22" t="s">
        <v>260</v>
      </c>
      <c r="H686" s="22" t="s">
        <v>265</v>
      </c>
      <c r="I686" s="14">
        <v>681.5</v>
      </c>
      <c r="J686" s="14">
        <v>759.4</v>
      </c>
      <c r="K686" s="14">
        <v>759.4</v>
      </c>
    </row>
    <row r="687" spans="1:11" ht="38.25">
      <c r="A687" s="2" t="s">
        <v>296</v>
      </c>
      <c r="B687" s="38" t="s">
        <v>272</v>
      </c>
      <c r="C687" s="7" t="s">
        <v>239</v>
      </c>
      <c r="D687" s="7" t="s">
        <v>234</v>
      </c>
      <c r="E687" s="7" t="s">
        <v>297</v>
      </c>
      <c r="F687" s="40"/>
      <c r="G687" s="22"/>
      <c r="H687" s="22"/>
      <c r="I687" s="14">
        <f aca="true" t="shared" si="125" ref="I687:K688">I688</f>
        <v>2725.5</v>
      </c>
      <c r="J687" s="14">
        <f t="shared" si="125"/>
        <v>3037.3</v>
      </c>
      <c r="K687" s="14">
        <f t="shared" si="125"/>
        <v>3037.3</v>
      </c>
    </row>
    <row r="688" spans="1:11" ht="38.25">
      <c r="A688" s="2" t="s">
        <v>23</v>
      </c>
      <c r="B688" s="38" t="s">
        <v>272</v>
      </c>
      <c r="C688" s="7" t="s">
        <v>239</v>
      </c>
      <c r="D688" s="7" t="s">
        <v>234</v>
      </c>
      <c r="E688" s="7" t="s">
        <v>297</v>
      </c>
      <c r="F688" s="40" t="s">
        <v>53</v>
      </c>
      <c r="G688" s="22"/>
      <c r="H688" s="22"/>
      <c r="I688" s="14">
        <f t="shared" si="125"/>
        <v>2725.5</v>
      </c>
      <c r="J688" s="14">
        <f t="shared" si="125"/>
        <v>3037.3</v>
      </c>
      <c r="K688" s="14">
        <f t="shared" si="125"/>
        <v>3037.3</v>
      </c>
    </row>
    <row r="689" spans="1:11" ht="12.75">
      <c r="A689" s="2" t="s">
        <v>24</v>
      </c>
      <c r="B689" s="38" t="s">
        <v>272</v>
      </c>
      <c r="C689" s="7" t="s">
        <v>239</v>
      </c>
      <c r="D689" s="7" t="s">
        <v>234</v>
      </c>
      <c r="E689" s="7" t="s">
        <v>297</v>
      </c>
      <c r="F689" s="40" t="s">
        <v>54</v>
      </c>
      <c r="G689" s="22" t="s">
        <v>260</v>
      </c>
      <c r="H689" s="22" t="s">
        <v>265</v>
      </c>
      <c r="I689" s="14">
        <v>2725.5</v>
      </c>
      <c r="J689" s="14">
        <v>3037.3</v>
      </c>
      <c r="K689" s="14">
        <v>3037.3</v>
      </c>
    </row>
    <row r="690" spans="1:11" ht="38.25">
      <c r="A690" s="35" t="s">
        <v>324</v>
      </c>
      <c r="B690" s="5" t="s">
        <v>274</v>
      </c>
      <c r="C690" s="5" t="s">
        <v>235</v>
      </c>
      <c r="D690" s="5" t="s">
        <v>39</v>
      </c>
      <c r="E690" s="5" t="s">
        <v>40</v>
      </c>
      <c r="F690" s="6"/>
      <c r="G690" s="20"/>
      <c r="H690" s="20"/>
      <c r="I690" s="30">
        <f>I691+I696</f>
        <v>600</v>
      </c>
      <c r="J690" s="30">
        <f>J691+J696</f>
        <v>600</v>
      </c>
      <c r="K690" s="6">
        <f>K691+K696</f>
        <v>0</v>
      </c>
    </row>
    <row r="691" spans="1:11" ht="51">
      <c r="A691" s="34" t="s">
        <v>278</v>
      </c>
      <c r="B691" s="24" t="s">
        <v>274</v>
      </c>
      <c r="C691" s="24" t="s">
        <v>237</v>
      </c>
      <c r="D691" s="24" t="s">
        <v>39</v>
      </c>
      <c r="E691" s="24" t="s">
        <v>40</v>
      </c>
      <c r="F691" s="25"/>
      <c r="G691" s="26"/>
      <c r="H691" s="26"/>
      <c r="I691" s="29">
        <f aca="true" t="shared" si="126" ref="I691:K692">I692</f>
        <v>527.4</v>
      </c>
      <c r="J691" s="29">
        <f t="shared" si="126"/>
        <v>527.4</v>
      </c>
      <c r="K691" s="25">
        <f t="shared" si="126"/>
        <v>0</v>
      </c>
    </row>
    <row r="692" spans="1:11" ht="25.5">
      <c r="A692" s="31" t="s">
        <v>207</v>
      </c>
      <c r="B692" s="38" t="s">
        <v>274</v>
      </c>
      <c r="C692" s="7" t="s">
        <v>237</v>
      </c>
      <c r="D692" s="7" t="s">
        <v>234</v>
      </c>
      <c r="E692" s="7" t="s">
        <v>40</v>
      </c>
      <c r="F692" s="40"/>
      <c r="G692" s="22"/>
      <c r="H692" s="22"/>
      <c r="I692" s="59">
        <f t="shared" si="126"/>
        <v>527.4</v>
      </c>
      <c r="J692" s="59">
        <f t="shared" si="126"/>
        <v>527.4</v>
      </c>
      <c r="K692" s="59">
        <f t="shared" si="126"/>
        <v>0</v>
      </c>
    </row>
    <row r="693" spans="1:11" ht="38.25">
      <c r="A693" s="86" t="s">
        <v>389</v>
      </c>
      <c r="B693" s="38" t="s">
        <v>274</v>
      </c>
      <c r="C693" s="7" t="s">
        <v>237</v>
      </c>
      <c r="D693" s="7" t="s">
        <v>234</v>
      </c>
      <c r="E693" s="7" t="s">
        <v>390</v>
      </c>
      <c r="F693" s="40"/>
      <c r="G693" s="22"/>
      <c r="H693" s="22"/>
      <c r="I693" s="59">
        <f aca="true" t="shared" si="127" ref="I693:K694">I694</f>
        <v>527.4</v>
      </c>
      <c r="J693" s="59">
        <f t="shared" si="127"/>
        <v>527.4</v>
      </c>
      <c r="K693" s="14">
        <f t="shared" si="127"/>
        <v>0</v>
      </c>
    </row>
    <row r="694" spans="1:11" ht="38.25">
      <c r="A694" s="2" t="s">
        <v>23</v>
      </c>
      <c r="B694" s="38" t="s">
        <v>274</v>
      </c>
      <c r="C694" s="7" t="s">
        <v>237</v>
      </c>
      <c r="D694" s="7" t="s">
        <v>234</v>
      </c>
      <c r="E694" s="7" t="s">
        <v>390</v>
      </c>
      <c r="F694" s="40" t="s">
        <v>53</v>
      </c>
      <c r="G694" s="22"/>
      <c r="H694" s="22"/>
      <c r="I694" s="59">
        <f t="shared" si="127"/>
        <v>527.4</v>
      </c>
      <c r="J694" s="59">
        <f t="shared" si="127"/>
        <v>527.4</v>
      </c>
      <c r="K694" s="14">
        <f t="shared" si="127"/>
        <v>0</v>
      </c>
    </row>
    <row r="695" spans="1:11" ht="12.75">
      <c r="A695" s="2" t="s">
        <v>24</v>
      </c>
      <c r="B695" s="38" t="s">
        <v>274</v>
      </c>
      <c r="C695" s="7" t="s">
        <v>237</v>
      </c>
      <c r="D695" s="7" t="s">
        <v>234</v>
      </c>
      <c r="E695" s="7" t="s">
        <v>390</v>
      </c>
      <c r="F695" s="40" t="s">
        <v>54</v>
      </c>
      <c r="G695" s="22" t="s">
        <v>260</v>
      </c>
      <c r="H695" s="22" t="s">
        <v>260</v>
      </c>
      <c r="I695" s="59">
        <v>527.4</v>
      </c>
      <c r="J695" s="59">
        <v>527.4</v>
      </c>
      <c r="K695" s="14"/>
    </row>
    <row r="696" spans="1:11" ht="51">
      <c r="A696" s="34" t="s">
        <v>0</v>
      </c>
      <c r="B696" s="24" t="s">
        <v>274</v>
      </c>
      <c r="C696" s="24" t="s">
        <v>238</v>
      </c>
      <c r="D696" s="24" t="s">
        <v>39</v>
      </c>
      <c r="E696" s="24" t="s">
        <v>40</v>
      </c>
      <c r="F696" s="25"/>
      <c r="G696" s="26"/>
      <c r="H696" s="26"/>
      <c r="I696" s="29">
        <f aca="true" t="shared" si="128" ref="I696:K697">I697</f>
        <v>72.6</v>
      </c>
      <c r="J696" s="25">
        <f t="shared" si="128"/>
        <v>72.6</v>
      </c>
      <c r="K696" s="25">
        <f t="shared" si="128"/>
        <v>0</v>
      </c>
    </row>
    <row r="697" spans="1:11" ht="38.25">
      <c r="A697" s="10" t="s">
        <v>210</v>
      </c>
      <c r="B697" s="38" t="s">
        <v>274</v>
      </c>
      <c r="C697" s="7" t="s">
        <v>238</v>
      </c>
      <c r="D697" s="7" t="s">
        <v>234</v>
      </c>
      <c r="E697" s="7" t="s">
        <v>40</v>
      </c>
      <c r="F697" s="40"/>
      <c r="G697" s="22"/>
      <c r="H697" s="22"/>
      <c r="I697" s="59">
        <f t="shared" si="128"/>
        <v>72.6</v>
      </c>
      <c r="J697" s="14">
        <f t="shared" si="128"/>
        <v>72.6</v>
      </c>
      <c r="K697" s="14">
        <f t="shared" si="128"/>
        <v>0</v>
      </c>
    </row>
    <row r="698" spans="1:11" ht="12.75">
      <c r="A698" s="10" t="s">
        <v>208</v>
      </c>
      <c r="B698" s="38" t="s">
        <v>274</v>
      </c>
      <c r="C698" s="7" t="s">
        <v>238</v>
      </c>
      <c r="D698" s="7" t="s">
        <v>234</v>
      </c>
      <c r="E698" s="7" t="s">
        <v>209</v>
      </c>
      <c r="F698" s="40"/>
      <c r="G698" s="22"/>
      <c r="H698" s="22"/>
      <c r="I698" s="59">
        <f>+I699</f>
        <v>72.6</v>
      </c>
      <c r="J698" s="59">
        <f>+J699</f>
        <v>72.6</v>
      </c>
      <c r="K698" s="59">
        <f>+K699</f>
        <v>0</v>
      </c>
    </row>
    <row r="699" spans="1:11" ht="38.25">
      <c r="A699" s="2" t="s">
        <v>23</v>
      </c>
      <c r="B699" s="38" t="s">
        <v>274</v>
      </c>
      <c r="C699" s="7" t="s">
        <v>238</v>
      </c>
      <c r="D699" s="7" t="s">
        <v>234</v>
      </c>
      <c r="E699" s="7" t="s">
        <v>209</v>
      </c>
      <c r="F699" s="40" t="s">
        <v>53</v>
      </c>
      <c r="G699" s="22"/>
      <c r="H699" s="22"/>
      <c r="I699" s="59">
        <f>I700</f>
        <v>72.6</v>
      </c>
      <c r="J699" s="14">
        <f>J700</f>
        <v>72.6</v>
      </c>
      <c r="K699" s="14">
        <f>K700</f>
        <v>0</v>
      </c>
    </row>
    <row r="700" spans="1:11" ht="12.75">
      <c r="A700" s="2" t="s">
        <v>24</v>
      </c>
      <c r="B700" s="38" t="s">
        <v>274</v>
      </c>
      <c r="C700" s="7" t="s">
        <v>238</v>
      </c>
      <c r="D700" s="7" t="s">
        <v>234</v>
      </c>
      <c r="E700" s="7" t="s">
        <v>209</v>
      </c>
      <c r="F700" s="40" t="s">
        <v>54</v>
      </c>
      <c r="G700" s="22" t="s">
        <v>260</v>
      </c>
      <c r="H700" s="22" t="s">
        <v>265</v>
      </c>
      <c r="I700" s="59">
        <v>72.6</v>
      </c>
      <c r="J700" s="14">
        <v>72.6</v>
      </c>
      <c r="K700" s="14"/>
    </row>
    <row r="701" spans="1:11" ht="51">
      <c r="A701" s="12" t="s">
        <v>325</v>
      </c>
      <c r="B701" s="5" t="s">
        <v>1</v>
      </c>
      <c r="C701" s="5" t="s">
        <v>235</v>
      </c>
      <c r="D701" s="5" t="s">
        <v>39</v>
      </c>
      <c r="E701" s="5" t="s">
        <v>40</v>
      </c>
      <c r="F701" s="6"/>
      <c r="G701" s="20"/>
      <c r="H701" s="20"/>
      <c r="I701" s="30">
        <f>+I702</f>
        <v>68828.90000000001</v>
      </c>
      <c r="J701" s="30">
        <f>+J702</f>
        <v>48509.100000000006</v>
      </c>
      <c r="K701" s="30">
        <f>+K702</f>
        <v>48102.9</v>
      </c>
    </row>
    <row r="702" spans="1:11" ht="25.5">
      <c r="A702" s="23" t="s">
        <v>104</v>
      </c>
      <c r="B702" s="24" t="s">
        <v>1</v>
      </c>
      <c r="C702" s="24" t="s">
        <v>239</v>
      </c>
      <c r="D702" s="24" t="s">
        <v>39</v>
      </c>
      <c r="E702" s="24" t="s">
        <v>40</v>
      </c>
      <c r="F702" s="25"/>
      <c r="G702" s="26"/>
      <c r="H702" s="26"/>
      <c r="I702" s="25">
        <f>I703</f>
        <v>68828.90000000001</v>
      </c>
      <c r="J702" s="25">
        <f>J703</f>
        <v>48509.100000000006</v>
      </c>
      <c r="K702" s="25">
        <f>K703</f>
        <v>48102.9</v>
      </c>
    </row>
    <row r="703" spans="1:11" ht="38.25">
      <c r="A703" s="2" t="s">
        <v>152</v>
      </c>
      <c r="B703" s="44" t="s">
        <v>1</v>
      </c>
      <c r="C703" s="45" t="s">
        <v>239</v>
      </c>
      <c r="D703" s="45" t="s">
        <v>234</v>
      </c>
      <c r="E703" s="45" t="s">
        <v>40</v>
      </c>
      <c r="F703" s="40"/>
      <c r="G703" s="22"/>
      <c r="H703" s="22"/>
      <c r="I703" s="14">
        <f>I704+I707+I714+I717+I725+I730+I735+I740+I722</f>
        <v>68828.90000000001</v>
      </c>
      <c r="J703" s="14">
        <f>J704+J707+J714+J717+J725+J730+J735+J740+J722</f>
        <v>48509.100000000006</v>
      </c>
      <c r="K703" s="14">
        <f>K704+K707+K714+K717+K725+K730+K735+K740+K722</f>
        <v>48102.9</v>
      </c>
    </row>
    <row r="704" spans="1:11" ht="25.5">
      <c r="A704" s="10" t="s">
        <v>137</v>
      </c>
      <c r="B704" s="44" t="s">
        <v>1</v>
      </c>
      <c r="C704" s="45" t="s">
        <v>239</v>
      </c>
      <c r="D704" s="45" t="s">
        <v>234</v>
      </c>
      <c r="E704" s="45" t="s">
        <v>41</v>
      </c>
      <c r="F704" s="40"/>
      <c r="G704" s="22"/>
      <c r="H704" s="22"/>
      <c r="I704" s="14">
        <f aca="true" t="shared" si="129" ref="I704:K705">I705</f>
        <v>55183.1</v>
      </c>
      <c r="J704" s="14">
        <f t="shared" si="129"/>
        <v>37441.5</v>
      </c>
      <c r="K704" s="14">
        <f t="shared" si="129"/>
        <v>37441.5</v>
      </c>
    </row>
    <row r="705" spans="1:11" ht="63.75">
      <c r="A705" s="10" t="s">
        <v>18</v>
      </c>
      <c r="B705" s="44" t="s">
        <v>1</v>
      </c>
      <c r="C705" s="45" t="s">
        <v>239</v>
      </c>
      <c r="D705" s="45" t="s">
        <v>234</v>
      </c>
      <c r="E705" s="45" t="s">
        <v>41</v>
      </c>
      <c r="F705" s="40" t="s">
        <v>92</v>
      </c>
      <c r="G705" s="22"/>
      <c r="H705" s="22"/>
      <c r="I705" s="14">
        <f t="shared" si="129"/>
        <v>55183.1</v>
      </c>
      <c r="J705" s="14">
        <f t="shared" si="129"/>
        <v>37441.5</v>
      </c>
      <c r="K705" s="14">
        <f t="shared" si="129"/>
        <v>37441.5</v>
      </c>
    </row>
    <row r="706" spans="1:11" ht="25.5">
      <c r="A706" s="10" t="s">
        <v>19</v>
      </c>
      <c r="B706" s="44" t="s">
        <v>1</v>
      </c>
      <c r="C706" s="45" t="s">
        <v>239</v>
      </c>
      <c r="D706" s="45" t="s">
        <v>234</v>
      </c>
      <c r="E706" s="45" t="s">
        <v>41</v>
      </c>
      <c r="F706" s="40" t="s">
        <v>93</v>
      </c>
      <c r="G706" s="22" t="s">
        <v>234</v>
      </c>
      <c r="H706" s="22" t="s">
        <v>252</v>
      </c>
      <c r="I706" s="14">
        <v>55183.1</v>
      </c>
      <c r="J706" s="14">
        <v>37441.5</v>
      </c>
      <c r="K706" s="14">
        <v>37441.5</v>
      </c>
    </row>
    <row r="707" spans="1:11" ht="25.5">
      <c r="A707" s="31" t="s">
        <v>138</v>
      </c>
      <c r="B707" s="44" t="s">
        <v>1</v>
      </c>
      <c r="C707" s="45" t="s">
        <v>239</v>
      </c>
      <c r="D707" s="45" t="s">
        <v>234</v>
      </c>
      <c r="E707" s="45" t="s">
        <v>42</v>
      </c>
      <c r="F707" s="40"/>
      <c r="G707" s="22"/>
      <c r="H707" s="22"/>
      <c r="I707" s="14">
        <f>I708+I710+I712</f>
        <v>6023.5</v>
      </c>
      <c r="J707" s="14">
        <f>J708+J710+J712</f>
        <v>5618.3</v>
      </c>
      <c r="K707" s="14">
        <f>K708+K710+K712</f>
        <v>5111.7</v>
      </c>
    </row>
    <row r="708" spans="1:11" ht="63.75">
      <c r="A708" s="10" t="s">
        <v>18</v>
      </c>
      <c r="B708" s="44" t="s">
        <v>1</v>
      </c>
      <c r="C708" s="45" t="s">
        <v>239</v>
      </c>
      <c r="D708" s="45" t="s">
        <v>234</v>
      </c>
      <c r="E708" s="45" t="s">
        <v>42</v>
      </c>
      <c r="F708" s="40" t="s">
        <v>92</v>
      </c>
      <c r="G708" s="22"/>
      <c r="H708" s="22"/>
      <c r="I708" s="59">
        <f>I709</f>
        <v>151.3</v>
      </c>
      <c r="J708" s="14">
        <f>J709</f>
        <v>59.2</v>
      </c>
      <c r="K708" s="14">
        <f>K709</f>
        <v>59.2</v>
      </c>
    </row>
    <row r="709" spans="1:11" ht="25.5">
      <c r="A709" s="10" t="s">
        <v>19</v>
      </c>
      <c r="B709" s="44" t="s">
        <v>1</v>
      </c>
      <c r="C709" s="45" t="s">
        <v>239</v>
      </c>
      <c r="D709" s="45" t="s">
        <v>234</v>
      </c>
      <c r="E709" s="45" t="s">
        <v>42</v>
      </c>
      <c r="F709" s="40" t="s">
        <v>93</v>
      </c>
      <c r="G709" s="22" t="s">
        <v>234</v>
      </c>
      <c r="H709" s="22" t="s">
        <v>252</v>
      </c>
      <c r="I709" s="59">
        <v>151.3</v>
      </c>
      <c r="J709" s="14">
        <v>59.2</v>
      </c>
      <c r="K709" s="14">
        <v>59.2</v>
      </c>
    </row>
    <row r="710" spans="1:11" ht="25.5">
      <c r="A710" s="10" t="s">
        <v>37</v>
      </c>
      <c r="B710" s="44" t="s">
        <v>1</v>
      </c>
      <c r="C710" s="45" t="s">
        <v>239</v>
      </c>
      <c r="D710" s="45" t="s">
        <v>234</v>
      </c>
      <c r="E710" s="45" t="s">
        <v>42</v>
      </c>
      <c r="F710" s="40" t="s">
        <v>48</v>
      </c>
      <c r="G710" s="22"/>
      <c r="H710" s="22"/>
      <c r="I710" s="14">
        <f>I711</f>
        <v>5619.7</v>
      </c>
      <c r="J710" s="14">
        <f>J711</f>
        <v>5311.1</v>
      </c>
      <c r="K710" s="14">
        <f>K711</f>
        <v>4804.5</v>
      </c>
    </row>
    <row r="711" spans="1:11" ht="38.25">
      <c r="A711" s="10" t="s">
        <v>20</v>
      </c>
      <c r="B711" s="44" t="s">
        <v>1</v>
      </c>
      <c r="C711" s="45" t="s">
        <v>239</v>
      </c>
      <c r="D711" s="45" t="s">
        <v>234</v>
      </c>
      <c r="E711" s="45" t="s">
        <v>42</v>
      </c>
      <c r="F711" s="40" t="s">
        <v>49</v>
      </c>
      <c r="G711" s="22" t="s">
        <v>234</v>
      </c>
      <c r="H711" s="22" t="s">
        <v>252</v>
      </c>
      <c r="I711" s="14">
        <v>5619.7</v>
      </c>
      <c r="J711" s="14">
        <v>5311.1</v>
      </c>
      <c r="K711" s="14">
        <v>4804.5</v>
      </c>
    </row>
    <row r="712" spans="1:11" ht="12.75">
      <c r="A712" s="10" t="s">
        <v>21</v>
      </c>
      <c r="B712" s="44" t="s">
        <v>1</v>
      </c>
      <c r="C712" s="45" t="s">
        <v>239</v>
      </c>
      <c r="D712" s="45" t="s">
        <v>234</v>
      </c>
      <c r="E712" s="45" t="s">
        <v>42</v>
      </c>
      <c r="F712" s="40" t="s">
        <v>84</v>
      </c>
      <c r="G712" s="22"/>
      <c r="H712" s="22"/>
      <c r="I712" s="14">
        <f>I713</f>
        <v>252.5</v>
      </c>
      <c r="J712" s="14">
        <f>J713</f>
        <v>248</v>
      </c>
      <c r="K712" s="14">
        <f>K713</f>
        <v>248</v>
      </c>
    </row>
    <row r="713" spans="1:11" ht="12.75">
      <c r="A713" s="10" t="s">
        <v>22</v>
      </c>
      <c r="B713" s="44" t="s">
        <v>1</v>
      </c>
      <c r="C713" s="45" t="s">
        <v>239</v>
      </c>
      <c r="D713" s="45" t="s">
        <v>234</v>
      </c>
      <c r="E713" s="45" t="s">
        <v>42</v>
      </c>
      <c r="F713" s="40" t="s">
        <v>94</v>
      </c>
      <c r="G713" s="22" t="s">
        <v>234</v>
      </c>
      <c r="H713" s="22" t="s">
        <v>252</v>
      </c>
      <c r="I713" s="14">
        <v>252.5</v>
      </c>
      <c r="J713" s="14">
        <v>248</v>
      </c>
      <c r="K713" s="14">
        <v>248</v>
      </c>
    </row>
    <row r="714" spans="1:11" ht="25.5">
      <c r="A714" s="31" t="s">
        <v>488</v>
      </c>
      <c r="B714" s="44" t="s">
        <v>1</v>
      </c>
      <c r="C714" s="45" t="s">
        <v>239</v>
      </c>
      <c r="D714" s="45" t="s">
        <v>234</v>
      </c>
      <c r="E714" s="45" t="s">
        <v>213</v>
      </c>
      <c r="F714" s="40"/>
      <c r="G714" s="22"/>
      <c r="H714" s="22"/>
      <c r="I714" s="14">
        <f aca="true" t="shared" si="130" ref="I714:K715">I715</f>
        <v>3159.2</v>
      </c>
      <c r="J714" s="14">
        <f t="shared" si="130"/>
        <v>2300.8</v>
      </c>
      <c r="K714" s="14">
        <f t="shared" si="130"/>
        <v>2300.8</v>
      </c>
    </row>
    <row r="715" spans="1:11" ht="63.75">
      <c r="A715" s="10" t="s">
        <v>18</v>
      </c>
      <c r="B715" s="44" t="s">
        <v>1</v>
      </c>
      <c r="C715" s="45" t="s">
        <v>239</v>
      </c>
      <c r="D715" s="45" t="s">
        <v>234</v>
      </c>
      <c r="E715" s="45" t="s">
        <v>213</v>
      </c>
      <c r="F715" s="40" t="s">
        <v>92</v>
      </c>
      <c r="G715" s="22"/>
      <c r="H715" s="22"/>
      <c r="I715" s="14">
        <f t="shared" si="130"/>
        <v>3159.2</v>
      </c>
      <c r="J715" s="14">
        <f t="shared" si="130"/>
        <v>2300.8</v>
      </c>
      <c r="K715" s="14">
        <f t="shared" si="130"/>
        <v>2300.8</v>
      </c>
    </row>
    <row r="716" spans="1:11" ht="25.5">
      <c r="A716" s="10" t="s">
        <v>19</v>
      </c>
      <c r="B716" s="44" t="s">
        <v>1</v>
      </c>
      <c r="C716" s="45" t="s">
        <v>239</v>
      </c>
      <c r="D716" s="45" t="s">
        <v>234</v>
      </c>
      <c r="E716" s="45" t="s">
        <v>213</v>
      </c>
      <c r="F716" s="40" t="s">
        <v>93</v>
      </c>
      <c r="G716" s="22" t="s">
        <v>234</v>
      </c>
      <c r="H716" s="22" t="s">
        <v>252</v>
      </c>
      <c r="I716" s="14">
        <v>3159.2</v>
      </c>
      <c r="J716" s="14">
        <v>2300.8</v>
      </c>
      <c r="K716" s="14">
        <v>2300.8</v>
      </c>
    </row>
    <row r="717" spans="1:11" ht="25.5">
      <c r="A717" s="31" t="s">
        <v>489</v>
      </c>
      <c r="B717" s="44" t="s">
        <v>1</v>
      </c>
      <c r="C717" s="45" t="s">
        <v>239</v>
      </c>
      <c r="D717" s="45" t="s">
        <v>234</v>
      </c>
      <c r="E717" s="45" t="s">
        <v>214</v>
      </c>
      <c r="F717" s="40"/>
      <c r="G717" s="22"/>
      <c r="H717" s="22"/>
      <c r="I717" s="14">
        <f>I720+I718</f>
        <v>86.3</v>
      </c>
      <c r="J717" s="14">
        <f>J720+J718</f>
        <v>85.4</v>
      </c>
      <c r="K717" s="14">
        <f>K720+K718</f>
        <v>85.4</v>
      </c>
    </row>
    <row r="718" spans="1:11" ht="63.75">
      <c r="A718" s="10" t="s">
        <v>18</v>
      </c>
      <c r="B718" s="44" t="s">
        <v>1</v>
      </c>
      <c r="C718" s="45" t="s">
        <v>239</v>
      </c>
      <c r="D718" s="45" t="s">
        <v>234</v>
      </c>
      <c r="E718" s="45" t="s">
        <v>214</v>
      </c>
      <c r="F718" s="40" t="s">
        <v>92</v>
      </c>
      <c r="G718" s="22"/>
      <c r="H718" s="22"/>
      <c r="I718" s="14">
        <f>I719</f>
        <v>53.3</v>
      </c>
      <c r="J718" s="14">
        <f>J719</f>
        <v>52.4</v>
      </c>
      <c r="K718" s="14">
        <f>K719</f>
        <v>52.4</v>
      </c>
    </row>
    <row r="719" spans="1:11" ht="25.5">
      <c r="A719" s="10" t="s">
        <v>19</v>
      </c>
      <c r="B719" s="44" t="s">
        <v>1</v>
      </c>
      <c r="C719" s="45" t="s">
        <v>239</v>
      </c>
      <c r="D719" s="45" t="s">
        <v>234</v>
      </c>
      <c r="E719" s="45" t="s">
        <v>214</v>
      </c>
      <c r="F719" s="40" t="s">
        <v>93</v>
      </c>
      <c r="G719" s="22" t="s">
        <v>234</v>
      </c>
      <c r="H719" s="22" t="s">
        <v>252</v>
      </c>
      <c r="I719" s="14">
        <v>53.3</v>
      </c>
      <c r="J719" s="14">
        <v>52.4</v>
      </c>
      <c r="K719" s="14">
        <v>52.4</v>
      </c>
    </row>
    <row r="720" spans="1:11" ht="25.5">
      <c r="A720" s="10" t="s">
        <v>37</v>
      </c>
      <c r="B720" s="44" t="s">
        <v>1</v>
      </c>
      <c r="C720" s="45" t="s">
        <v>239</v>
      </c>
      <c r="D720" s="45" t="s">
        <v>234</v>
      </c>
      <c r="E720" s="45" t="s">
        <v>214</v>
      </c>
      <c r="F720" s="40" t="s">
        <v>48</v>
      </c>
      <c r="G720" s="22"/>
      <c r="H720" s="22"/>
      <c r="I720" s="14">
        <f>I721</f>
        <v>33</v>
      </c>
      <c r="J720" s="14">
        <f>J721</f>
        <v>33</v>
      </c>
      <c r="K720" s="14">
        <f>K721</f>
        <v>33</v>
      </c>
    </row>
    <row r="721" spans="1:11" ht="38.25">
      <c r="A721" s="10" t="s">
        <v>20</v>
      </c>
      <c r="B721" s="44" t="s">
        <v>1</v>
      </c>
      <c r="C721" s="45" t="s">
        <v>239</v>
      </c>
      <c r="D721" s="45" t="s">
        <v>234</v>
      </c>
      <c r="E721" s="45" t="s">
        <v>214</v>
      </c>
      <c r="F721" s="40" t="s">
        <v>49</v>
      </c>
      <c r="G721" s="22" t="s">
        <v>234</v>
      </c>
      <c r="H721" s="22" t="s">
        <v>252</v>
      </c>
      <c r="I721" s="14">
        <v>33</v>
      </c>
      <c r="J721" s="14">
        <v>33</v>
      </c>
      <c r="K721" s="14">
        <v>33</v>
      </c>
    </row>
    <row r="722" spans="1:11" ht="54.75" customHeight="1">
      <c r="A722" s="2" t="s">
        <v>373</v>
      </c>
      <c r="B722" s="44" t="s">
        <v>1</v>
      </c>
      <c r="C722" s="45" t="s">
        <v>239</v>
      </c>
      <c r="D722" s="45" t="s">
        <v>234</v>
      </c>
      <c r="E722" s="45" t="s">
        <v>285</v>
      </c>
      <c r="F722" s="40"/>
      <c r="G722" s="22"/>
      <c r="H722" s="22"/>
      <c r="I722" s="14">
        <f aca="true" t="shared" si="131" ref="I722:K723">I723</f>
        <v>0.6</v>
      </c>
      <c r="J722" s="14">
        <f t="shared" si="131"/>
        <v>0.6</v>
      </c>
      <c r="K722" s="14">
        <f t="shared" si="131"/>
        <v>0.6</v>
      </c>
    </row>
    <row r="723" spans="1:11" ht="25.5">
      <c r="A723" s="10" t="s">
        <v>284</v>
      </c>
      <c r="B723" s="44" t="s">
        <v>1</v>
      </c>
      <c r="C723" s="45" t="s">
        <v>239</v>
      </c>
      <c r="D723" s="45" t="s">
        <v>234</v>
      </c>
      <c r="E723" s="45" t="s">
        <v>285</v>
      </c>
      <c r="F723" s="40" t="s">
        <v>48</v>
      </c>
      <c r="G723" s="22"/>
      <c r="H723" s="22"/>
      <c r="I723" s="14">
        <f t="shared" si="131"/>
        <v>0.6</v>
      </c>
      <c r="J723" s="14">
        <f t="shared" si="131"/>
        <v>0.6</v>
      </c>
      <c r="K723" s="14">
        <f t="shared" si="131"/>
        <v>0.6</v>
      </c>
    </row>
    <row r="724" spans="1:11" ht="38.25">
      <c r="A724" s="10" t="s">
        <v>20</v>
      </c>
      <c r="B724" s="44" t="s">
        <v>1</v>
      </c>
      <c r="C724" s="45" t="s">
        <v>239</v>
      </c>
      <c r="D724" s="45" t="s">
        <v>234</v>
      </c>
      <c r="E724" s="45" t="s">
        <v>285</v>
      </c>
      <c r="F724" s="40" t="s">
        <v>49</v>
      </c>
      <c r="G724" s="22" t="s">
        <v>234</v>
      </c>
      <c r="H724" s="22" t="s">
        <v>255</v>
      </c>
      <c r="I724" s="14">
        <v>0.6</v>
      </c>
      <c r="J724" s="14">
        <v>0.6</v>
      </c>
      <c r="K724" s="14">
        <v>0.6</v>
      </c>
    </row>
    <row r="725" spans="1:11" ht="24">
      <c r="A725" s="47" t="s">
        <v>211</v>
      </c>
      <c r="B725" s="44" t="s">
        <v>1</v>
      </c>
      <c r="C725" s="45" t="s">
        <v>239</v>
      </c>
      <c r="D725" s="45" t="s">
        <v>234</v>
      </c>
      <c r="E725" s="45" t="s">
        <v>215</v>
      </c>
      <c r="F725" s="40"/>
      <c r="G725" s="22"/>
      <c r="H725" s="22"/>
      <c r="I725" s="14">
        <f>I726+I728</f>
        <v>634.2</v>
      </c>
      <c r="J725" s="14">
        <f>J726+J728</f>
        <v>664.6</v>
      </c>
      <c r="K725" s="14">
        <f>K726+K728</f>
        <v>689.6</v>
      </c>
    </row>
    <row r="726" spans="1:11" ht="63.75">
      <c r="A726" s="10" t="s">
        <v>18</v>
      </c>
      <c r="B726" s="44" t="s">
        <v>1</v>
      </c>
      <c r="C726" s="45" t="s">
        <v>239</v>
      </c>
      <c r="D726" s="45" t="s">
        <v>234</v>
      </c>
      <c r="E726" s="45" t="s">
        <v>215</v>
      </c>
      <c r="F726" s="40" t="s">
        <v>92</v>
      </c>
      <c r="G726" s="22"/>
      <c r="H726" s="22"/>
      <c r="I726" s="14">
        <f>I727</f>
        <v>595.1</v>
      </c>
      <c r="J726" s="14">
        <f>J727</f>
        <v>625.1</v>
      </c>
      <c r="K726" s="14">
        <f>K727</f>
        <v>650</v>
      </c>
    </row>
    <row r="727" spans="1:11" ht="25.5">
      <c r="A727" s="10" t="s">
        <v>19</v>
      </c>
      <c r="B727" s="44" t="s">
        <v>1</v>
      </c>
      <c r="C727" s="45" t="s">
        <v>239</v>
      </c>
      <c r="D727" s="45" t="s">
        <v>234</v>
      </c>
      <c r="E727" s="45" t="s">
        <v>215</v>
      </c>
      <c r="F727" s="40" t="s">
        <v>93</v>
      </c>
      <c r="G727" s="22" t="s">
        <v>234</v>
      </c>
      <c r="H727" s="22" t="s">
        <v>252</v>
      </c>
      <c r="I727" s="14">
        <v>595.1</v>
      </c>
      <c r="J727" s="14">
        <v>625.1</v>
      </c>
      <c r="K727" s="14">
        <v>650</v>
      </c>
    </row>
    <row r="728" spans="1:11" ht="25.5">
      <c r="A728" s="10" t="s">
        <v>37</v>
      </c>
      <c r="B728" s="44" t="s">
        <v>1</v>
      </c>
      <c r="C728" s="45" t="s">
        <v>239</v>
      </c>
      <c r="D728" s="45" t="s">
        <v>234</v>
      </c>
      <c r="E728" s="45" t="s">
        <v>215</v>
      </c>
      <c r="F728" s="40" t="s">
        <v>48</v>
      </c>
      <c r="G728" s="22"/>
      <c r="H728" s="22"/>
      <c r="I728" s="14">
        <f>I729</f>
        <v>39.1</v>
      </c>
      <c r="J728" s="14">
        <f>J729</f>
        <v>39.5</v>
      </c>
      <c r="K728" s="14">
        <f>K729</f>
        <v>39.6</v>
      </c>
    </row>
    <row r="729" spans="1:13" ht="38.25">
      <c r="A729" s="10" t="s">
        <v>20</v>
      </c>
      <c r="B729" s="44" t="s">
        <v>1</v>
      </c>
      <c r="C729" s="45" t="s">
        <v>239</v>
      </c>
      <c r="D729" s="45" t="s">
        <v>234</v>
      </c>
      <c r="E729" s="45" t="s">
        <v>215</v>
      </c>
      <c r="F729" s="40" t="s">
        <v>49</v>
      </c>
      <c r="G729" s="22" t="s">
        <v>234</v>
      </c>
      <c r="H729" s="22" t="s">
        <v>252</v>
      </c>
      <c r="I729" s="14">
        <v>39.1</v>
      </c>
      <c r="J729" s="14">
        <v>39.5</v>
      </c>
      <c r="K729" s="14">
        <v>39.6</v>
      </c>
      <c r="M729" s="52"/>
    </row>
    <row r="730" spans="1:11" ht="38.25">
      <c r="A730" s="10" t="s">
        <v>212</v>
      </c>
      <c r="B730" s="44" t="s">
        <v>1</v>
      </c>
      <c r="C730" s="45" t="s">
        <v>239</v>
      </c>
      <c r="D730" s="45" t="s">
        <v>234</v>
      </c>
      <c r="E730" s="45" t="s">
        <v>216</v>
      </c>
      <c r="F730" s="40"/>
      <c r="G730" s="22"/>
      <c r="H730" s="22"/>
      <c r="I730" s="14">
        <f>I731+I733</f>
        <v>642.6</v>
      </c>
      <c r="J730" s="14">
        <f>J731+J733</f>
        <v>673.4</v>
      </c>
      <c r="K730" s="14">
        <f>K731+K733</f>
        <v>698.6999999999999</v>
      </c>
    </row>
    <row r="731" spans="1:11" ht="63.75">
      <c r="A731" s="10" t="s">
        <v>18</v>
      </c>
      <c r="B731" s="44" t="s">
        <v>1</v>
      </c>
      <c r="C731" s="45" t="s">
        <v>239</v>
      </c>
      <c r="D731" s="45" t="s">
        <v>234</v>
      </c>
      <c r="E731" s="45" t="s">
        <v>216</v>
      </c>
      <c r="F731" s="40" t="s">
        <v>92</v>
      </c>
      <c r="G731" s="22"/>
      <c r="H731" s="22"/>
      <c r="I731" s="59">
        <f>I732</f>
        <v>584</v>
      </c>
      <c r="J731" s="14">
        <f>J732</f>
        <v>613.8</v>
      </c>
      <c r="K731" s="14">
        <f>K732</f>
        <v>638.4</v>
      </c>
    </row>
    <row r="732" spans="1:11" ht="25.5">
      <c r="A732" s="10" t="s">
        <v>19</v>
      </c>
      <c r="B732" s="44" t="s">
        <v>1</v>
      </c>
      <c r="C732" s="45" t="s">
        <v>239</v>
      </c>
      <c r="D732" s="45" t="s">
        <v>234</v>
      </c>
      <c r="E732" s="45" t="s">
        <v>216</v>
      </c>
      <c r="F732" s="40" t="s">
        <v>93</v>
      </c>
      <c r="G732" s="22" t="s">
        <v>234</v>
      </c>
      <c r="H732" s="22" t="s">
        <v>252</v>
      </c>
      <c r="I732" s="59">
        <v>584</v>
      </c>
      <c r="J732" s="14">
        <v>613.8</v>
      </c>
      <c r="K732" s="14">
        <v>638.4</v>
      </c>
    </row>
    <row r="733" spans="1:11" ht="25.5">
      <c r="A733" s="10" t="s">
        <v>37</v>
      </c>
      <c r="B733" s="44" t="s">
        <v>1</v>
      </c>
      <c r="C733" s="45" t="s">
        <v>239</v>
      </c>
      <c r="D733" s="45" t="s">
        <v>234</v>
      </c>
      <c r="E733" s="45" t="s">
        <v>216</v>
      </c>
      <c r="F733" s="40" t="s">
        <v>48</v>
      </c>
      <c r="G733" s="22"/>
      <c r="H733" s="22"/>
      <c r="I733" s="14">
        <f>I734</f>
        <v>58.6</v>
      </c>
      <c r="J733" s="14">
        <f>J734</f>
        <v>59.6</v>
      </c>
      <c r="K733" s="14">
        <f>K734</f>
        <v>60.3</v>
      </c>
    </row>
    <row r="734" spans="1:11" ht="38.25">
      <c r="A734" s="10" t="s">
        <v>20</v>
      </c>
      <c r="B734" s="44" t="s">
        <v>1</v>
      </c>
      <c r="C734" s="45" t="s">
        <v>239</v>
      </c>
      <c r="D734" s="45" t="s">
        <v>234</v>
      </c>
      <c r="E734" s="45" t="s">
        <v>216</v>
      </c>
      <c r="F734" s="40" t="s">
        <v>49</v>
      </c>
      <c r="G734" s="22" t="s">
        <v>234</v>
      </c>
      <c r="H734" s="22" t="s">
        <v>252</v>
      </c>
      <c r="I734" s="14">
        <v>58.6</v>
      </c>
      <c r="J734" s="14">
        <v>59.6</v>
      </c>
      <c r="K734" s="14">
        <v>60.3</v>
      </c>
    </row>
    <row r="735" spans="1:11" ht="51">
      <c r="A735" s="48" t="s">
        <v>395</v>
      </c>
      <c r="B735" s="44" t="s">
        <v>1</v>
      </c>
      <c r="C735" s="45" t="s">
        <v>239</v>
      </c>
      <c r="D735" s="45" t="s">
        <v>234</v>
      </c>
      <c r="E735" s="45" t="s">
        <v>217</v>
      </c>
      <c r="F735" s="40"/>
      <c r="G735" s="22"/>
      <c r="H735" s="22"/>
      <c r="I735" s="14">
        <f>I736+I738</f>
        <v>1268.6000000000001</v>
      </c>
      <c r="J735" s="14">
        <f>J736+J738</f>
        <v>1329.2</v>
      </c>
      <c r="K735" s="14">
        <f>K736+K738</f>
        <v>1379.3</v>
      </c>
    </row>
    <row r="736" spans="1:11" ht="63.75">
      <c r="A736" s="10" t="s">
        <v>18</v>
      </c>
      <c r="B736" s="44" t="s">
        <v>1</v>
      </c>
      <c r="C736" s="45" t="s">
        <v>239</v>
      </c>
      <c r="D736" s="45" t="s">
        <v>234</v>
      </c>
      <c r="E736" s="45" t="s">
        <v>217</v>
      </c>
      <c r="F736" s="40" t="s">
        <v>92</v>
      </c>
      <c r="G736" s="22"/>
      <c r="H736" s="22"/>
      <c r="I736" s="8">
        <f>I737</f>
        <v>1260.4</v>
      </c>
      <c r="J736" s="8">
        <f>J737</f>
        <v>1324.5</v>
      </c>
      <c r="K736" s="8">
        <f>K737</f>
        <v>1377.1</v>
      </c>
    </row>
    <row r="737" spans="1:11" ht="25.5">
      <c r="A737" s="10" t="s">
        <v>19</v>
      </c>
      <c r="B737" s="44" t="s">
        <v>1</v>
      </c>
      <c r="C737" s="45" t="s">
        <v>239</v>
      </c>
      <c r="D737" s="45" t="s">
        <v>234</v>
      </c>
      <c r="E737" s="45" t="s">
        <v>217</v>
      </c>
      <c r="F737" s="40" t="s">
        <v>93</v>
      </c>
      <c r="G737" s="22" t="s">
        <v>234</v>
      </c>
      <c r="H737" s="22" t="s">
        <v>252</v>
      </c>
      <c r="I737" s="8">
        <v>1260.4</v>
      </c>
      <c r="J737" s="8">
        <v>1324.5</v>
      </c>
      <c r="K737" s="8">
        <v>1377.1</v>
      </c>
    </row>
    <row r="738" spans="1:11" ht="25.5">
      <c r="A738" s="10" t="s">
        <v>37</v>
      </c>
      <c r="B738" s="44" t="s">
        <v>1</v>
      </c>
      <c r="C738" s="45" t="s">
        <v>239</v>
      </c>
      <c r="D738" s="45" t="s">
        <v>234</v>
      </c>
      <c r="E738" s="45" t="s">
        <v>217</v>
      </c>
      <c r="F738" s="40" t="s">
        <v>48</v>
      </c>
      <c r="G738" s="22"/>
      <c r="H738" s="22"/>
      <c r="I738" s="8">
        <f>I739</f>
        <v>8.2</v>
      </c>
      <c r="J738" s="8">
        <f>J739</f>
        <v>4.7</v>
      </c>
      <c r="K738" s="8">
        <f>K739</f>
        <v>2.2</v>
      </c>
    </row>
    <row r="739" spans="1:11" ht="38.25">
      <c r="A739" s="10" t="s">
        <v>20</v>
      </c>
      <c r="B739" s="44" t="s">
        <v>1</v>
      </c>
      <c r="C739" s="45" t="s">
        <v>239</v>
      </c>
      <c r="D739" s="45" t="s">
        <v>234</v>
      </c>
      <c r="E739" s="45" t="s">
        <v>217</v>
      </c>
      <c r="F739" s="40" t="s">
        <v>49</v>
      </c>
      <c r="G739" s="22" t="s">
        <v>234</v>
      </c>
      <c r="H739" s="22" t="s">
        <v>252</v>
      </c>
      <c r="I739" s="8">
        <v>8.2</v>
      </c>
      <c r="J739" s="8">
        <v>4.7</v>
      </c>
      <c r="K739" s="8">
        <v>2.2</v>
      </c>
    </row>
    <row r="740" spans="1:11" ht="38.25">
      <c r="A740" s="10" t="s">
        <v>218</v>
      </c>
      <c r="B740" s="38" t="s">
        <v>1</v>
      </c>
      <c r="C740" s="7" t="s">
        <v>239</v>
      </c>
      <c r="D740" s="7" t="s">
        <v>234</v>
      </c>
      <c r="E740" s="7" t="s">
        <v>219</v>
      </c>
      <c r="F740" s="40"/>
      <c r="G740" s="22"/>
      <c r="H740" s="22"/>
      <c r="I740" s="14">
        <f aca="true" t="shared" si="132" ref="I740:K741">I741</f>
        <v>1830.8</v>
      </c>
      <c r="J740" s="14">
        <f t="shared" si="132"/>
        <v>395.3</v>
      </c>
      <c r="K740" s="14">
        <f t="shared" si="132"/>
        <v>395.3</v>
      </c>
    </row>
    <row r="741" spans="1:11" ht="12.75">
      <c r="A741" s="10" t="s">
        <v>21</v>
      </c>
      <c r="B741" s="38" t="s">
        <v>1</v>
      </c>
      <c r="C741" s="7" t="s">
        <v>239</v>
      </c>
      <c r="D741" s="7" t="s">
        <v>234</v>
      </c>
      <c r="E741" s="7" t="s">
        <v>219</v>
      </c>
      <c r="F741" s="40" t="s">
        <v>84</v>
      </c>
      <c r="G741" s="22"/>
      <c r="H741" s="22"/>
      <c r="I741" s="14">
        <f t="shared" si="132"/>
        <v>1830.8</v>
      </c>
      <c r="J741" s="14">
        <f t="shared" si="132"/>
        <v>395.3</v>
      </c>
      <c r="K741" s="14">
        <f t="shared" si="132"/>
        <v>395.3</v>
      </c>
    </row>
    <row r="742" spans="1:11" ht="12.75">
      <c r="A742" s="10" t="s">
        <v>22</v>
      </c>
      <c r="B742" s="38" t="s">
        <v>1</v>
      </c>
      <c r="C742" s="7" t="s">
        <v>239</v>
      </c>
      <c r="D742" s="7" t="s">
        <v>234</v>
      </c>
      <c r="E742" s="7" t="s">
        <v>219</v>
      </c>
      <c r="F742" s="40" t="s">
        <v>94</v>
      </c>
      <c r="G742" s="22" t="s">
        <v>234</v>
      </c>
      <c r="H742" s="22" t="s">
        <v>272</v>
      </c>
      <c r="I742" s="14">
        <v>1830.8</v>
      </c>
      <c r="J742" s="14">
        <v>395.3</v>
      </c>
      <c r="K742" s="14">
        <v>395.3</v>
      </c>
    </row>
    <row r="743" spans="1:11" ht="51">
      <c r="A743" s="35" t="s">
        <v>326</v>
      </c>
      <c r="B743" s="5" t="s">
        <v>2</v>
      </c>
      <c r="C743" s="5" t="s">
        <v>235</v>
      </c>
      <c r="D743" s="5" t="s">
        <v>39</v>
      </c>
      <c r="E743" s="5" t="s">
        <v>40</v>
      </c>
      <c r="F743" s="6"/>
      <c r="G743" s="20"/>
      <c r="H743" s="20"/>
      <c r="I743" s="30">
        <f>I744+I750</f>
        <v>18313.8</v>
      </c>
      <c r="J743" s="30">
        <f>J744+J750</f>
        <v>12850.1</v>
      </c>
      <c r="K743" s="30">
        <f>K744+K750</f>
        <v>12816.4</v>
      </c>
    </row>
    <row r="744" spans="1:11" ht="25.5">
      <c r="A744" s="34" t="s">
        <v>3</v>
      </c>
      <c r="B744" s="24" t="s">
        <v>2</v>
      </c>
      <c r="C744" s="24" t="s">
        <v>237</v>
      </c>
      <c r="D744" s="24" t="s">
        <v>39</v>
      </c>
      <c r="E744" s="24" t="s">
        <v>40</v>
      </c>
      <c r="F744" s="25"/>
      <c r="G744" s="26"/>
      <c r="H744" s="26"/>
      <c r="I744" s="25">
        <f aca="true" t="shared" si="133" ref="I744:K745">I745</f>
        <v>201.2</v>
      </c>
      <c r="J744" s="29">
        <f t="shared" si="133"/>
        <v>201.2</v>
      </c>
      <c r="K744" s="25">
        <f t="shared" si="133"/>
        <v>167.5</v>
      </c>
    </row>
    <row r="745" spans="1:11" ht="53.25" customHeight="1">
      <c r="A745" s="31" t="s">
        <v>103</v>
      </c>
      <c r="B745" s="38" t="s">
        <v>2</v>
      </c>
      <c r="C745" s="7" t="s">
        <v>237</v>
      </c>
      <c r="D745" s="7" t="s">
        <v>240</v>
      </c>
      <c r="E745" s="7" t="s">
        <v>40</v>
      </c>
      <c r="F745" s="40"/>
      <c r="G745" s="22"/>
      <c r="H745" s="22"/>
      <c r="I745" s="14">
        <f t="shared" si="133"/>
        <v>201.2</v>
      </c>
      <c r="J745" s="59">
        <f t="shared" si="133"/>
        <v>201.2</v>
      </c>
      <c r="K745" s="14">
        <f t="shared" si="133"/>
        <v>167.5</v>
      </c>
    </row>
    <row r="746" spans="1:11" ht="25.5">
      <c r="A746" s="10" t="s">
        <v>222</v>
      </c>
      <c r="B746" s="38" t="s">
        <v>2</v>
      </c>
      <c r="C746" s="7" t="s">
        <v>237</v>
      </c>
      <c r="D746" s="7" t="s">
        <v>240</v>
      </c>
      <c r="E746" s="7" t="s">
        <v>223</v>
      </c>
      <c r="F746" s="40"/>
      <c r="G746" s="22"/>
      <c r="H746" s="22"/>
      <c r="I746" s="8">
        <f>+I747</f>
        <v>201.2</v>
      </c>
      <c r="J746" s="8">
        <f>+J747</f>
        <v>201.2</v>
      </c>
      <c r="K746" s="8">
        <f>+K747</f>
        <v>167.5</v>
      </c>
    </row>
    <row r="747" spans="1:11" ht="25.5">
      <c r="A747" s="10" t="s">
        <v>362</v>
      </c>
      <c r="B747" s="38" t="s">
        <v>2</v>
      </c>
      <c r="C747" s="7" t="s">
        <v>237</v>
      </c>
      <c r="D747" s="7" t="s">
        <v>240</v>
      </c>
      <c r="E747" s="7" t="s">
        <v>363</v>
      </c>
      <c r="F747" s="40"/>
      <c r="G747" s="22"/>
      <c r="H747" s="22"/>
      <c r="I747" s="8">
        <f aca="true" t="shared" si="134" ref="I747:K748">I748</f>
        <v>201.2</v>
      </c>
      <c r="J747" s="8">
        <f t="shared" si="134"/>
        <v>201.2</v>
      </c>
      <c r="K747" s="8">
        <f t="shared" si="134"/>
        <v>167.5</v>
      </c>
    </row>
    <row r="748" spans="1:11" ht="25.5">
      <c r="A748" s="10" t="s">
        <v>30</v>
      </c>
      <c r="B748" s="38" t="s">
        <v>2</v>
      </c>
      <c r="C748" s="7" t="s">
        <v>237</v>
      </c>
      <c r="D748" s="7" t="s">
        <v>240</v>
      </c>
      <c r="E748" s="7" t="s">
        <v>363</v>
      </c>
      <c r="F748" s="40" t="s">
        <v>224</v>
      </c>
      <c r="G748" s="22"/>
      <c r="H748" s="22"/>
      <c r="I748" s="8">
        <f t="shared" si="134"/>
        <v>201.2</v>
      </c>
      <c r="J748" s="8">
        <f t="shared" si="134"/>
        <v>201.2</v>
      </c>
      <c r="K748" s="8">
        <f t="shared" si="134"/>
        <v>167.5</v>
      </c>
    </row>
    <row r="749" spans="1:11" ht="12.75">
      <c r="A749" s="10" t="s">
        <v>31</v>
      </c>
      <c r="B749" s="38" t="s">
        <v>2</v>
      </c>
      <c r="C749" s="7" t="s">
        <v>237</v>
      </c>
      <c r="D749" s="7" t="s">
        <v>240</v>
      </c>
      <c r="E749" s="7" t="s">
        <v>363</v>
      </c>
      <c r="F749" s="40" t="s">
        <v>225</v>
      </c>
      <c r="G749" s="22" t="s">
        <v>272</v>
      </c>
      <c r="H749" s="22" t="s">
        <v>234</v>
      </c>
      <c r="I749" s="8">
        <v>201.2</v>
      </c>
      <c r="J749" s="28">
        <v>201.2</v>
      </c>
      <c r="K749" s="8">
        <v>167.5</v>
      </c>
    </row>
    <row r="750" spans="1:11" ht="25.5">
      <c r="A750" s="34" t="s">
        <v>4</v>
      </c>
      <c r="B750" s="24" t="s">
        <v>2</v>
      </c>
      <c r="C750" s="24" t="s">
        <v>238</v>
      </c>
      <c r="D750" s="24" t="s">
        <v>39</v>
      </c>
      <c r="E750" s="24" t="s">
        <v>40</v>
      </c>
      <c r="F750" s="25"/>
      <c r="G750" s="26"/>
      <c r="H750" s="26"/>
      <c r="I750" s="25">
        <f>I751</f>
        <v>18112.6</v>
      </c>
      <c r="J750" s="25">
        <f>J751</f>
        <v>12648.9</v>
      </c>
      <c r="K750" s="25">
        <f>K751</f>
        <v>12648.9</v>
      </c>
    </row>
    <row r="751" spans="1:11" ht="38.25">
      <c r="A751" s="10" t="s">
        <v>226</v>
      </c>
      <c r="B751" s="38" t="s">
        <v>2</v>
      </c>
      <c r="C751" s="7" t="s">
        <v>238</v>
      </c>
      <c r="D751" s="7" t="s">
        <v>234</v>
      </c>
      <c r="E751" s="7" t="s">
        <v>40</v>
      </c>
      <c r="F751" s="40"/>
      <c r="G751" s="22"/>
      <c r="H751" s="22"/>
      <c r="I751" s="14">
        <f>I752+I755</f>
        <v>18112.6</v>
      </c>
      <c r="J751" s="14">
        <f>J752+J755</f>
        <v>12648.9</v>
      </c>
      <c r="K751" s="14">
        <f>K752+K755</f>
        <v>12648.9</v>
      </c>
    </row>
    <row r="752" spans="1:11" ht="25.5">
      <c r="A752" s="31" t="s">
        <v>137</v>
      </c>
      <c r="B752" s="38" t="s">
        <v>2</v>
      </c>
      <c r="C752" s="7" t="s">
        <v>238</v>
      </c>
      <c r="D752" s="7" t="s">
        <v>234</v>
      </c>
      <c r="E752" s="7" t="s">
        <v>41</v>
      </c>
      <c r="F752" s="40"/>
      <c r="G752" s="22"/>
      <c r="H752" s="22"/>
      <c r="I752" s="14">
        <f aca="true" t="shared" si="135" ref="I752:K753">I753</f>
        <v>17381</v>
      </c>
      <c r="J752" s="14">
        <f t="shared" si="135"/>
        <v>11937.3</v>
      </c>
      <c r="K752" s="14">
        <f t="shared" si="135"/>
        <v>11937.3</v>
      </c>
    </row>
    <row r="753" spans="1:11" ht="63.75">
      <c r="A753" s="31" t="s">
        <v>18</v>
      </c>
      <c r="B753" s="38" t="s">
        <v>2</v>
      </c>
      <c r="C753" s="7" t="s">
        <v>238</v>
      </c>
      <c r="D753" s="7" t="s">
        <v>234</v>
      </c>
      <c r="E753" s="7" t="s">
        <v>41</v>
      </c>
      <c r="F753" s="40" t="s">
        <v>92</v>
      </c>
      <c r="G753" s="22"/>
      <c r="H753" s="22"/>
      <c r="I753" s="14">
        <f t="shared" si="135"/>
        <v>17381</v>
      </c>
      <c r="J753" s="14">
        <f t="shared" si="135"/>
        <v>11937.3</v>
      </c>
      <c r="K753" s="14">
        <f t="shared" si="135"/>
        <v>11937.3</v>
      </c>
    </row>
    <row r="754" spans="1:11" ht="25.5">
      <c r="A754" s="10" t="s">
        <v>19</v>
      </c>
      <c r="B754" s="38" t="s">
        <v>2</v>
      </c>
      <c r="C754" s="7" t="s">
        <v>238</v>
      </c>
      <c r="D754" s="7" t="s">
        <v>234</v>
      </c>
      <c r="E754" s="7" t="s">
        <v>41</v>
      </c>
      <c r="F754" s="40" t="s">
        <v>93</v>
      </c>
      <c r="G754" s="22" t="s">
        <v>234</v>
      </c>
      <c r="H754" s="22" t="s">
        <v>258</v>
      </c>
      <c r="I754" s="14">
        <v>17381</v>
      </c>
      <c r="J754" s="14">
        <v>11937.3</v>
      </c>
      <c r="K754" s="14">
        <v>11937.3</v>
      </c>
    </row>
    <row r="755" spans="1:11" ht="25.5">
      <c r="A755" s="10" t="s">
        <v>138</v>
      </c>
      <c r="B755" s="38" t="s">
        <v>2</v>
      </c>
      <c r="C755" s="7" t="s">
        <v>238</v>
      </c>
      <c r="D755" s="7" t="s">
        <v>234</v>
      </c>
      <c r="E755" s="7" t="s">
        <v>42</v>
      </c>
      <c r="F755" s="40"/>
      <c r="G755" s="22"/>
      <c r="H755" s="22"/>
      <c r="I755" s="14">
        <f>+I756+I758</f>
        <v>731.6</v>
      </c>
      <c r="J755" s="14">
        <f>+J756+J758</f>
        <v>711.6</v>
      </c>
      <c r="K755" s="14">
        <f>+K756+K758</f>
        <v>711.6</v>
      </c>
    </row>
    <row r="756" spans="1:11" ht="25.5">
      <c r="A756" s="10" t="s">
        <v>37</v>
      </c>
      <c r="B756" s="38" t="s">
        <v>2</v>
      </c>
      <c r="C756" s="7" t="s">
        <v>238</v>
      </c>
      <c r="D756" s="7" t="s">
        <v>234</v>
      </c>
      <c r="E756" s="7" t="s">
        <v>42</v>
      </c>
      <c r="F756" s="40" t="s">
        <v>48</v>
      </c>
      <c r="G756" s="22"/>
      <c r="H756" s="22"/>
      <c r="I756" s="14">
        <f>I757</f>
        <v>728.4</v>
      </c>
      <c r="J756" s="14">
        <f>J757</f>
        <v>708.4</v>
      </c>
      <c r="K756" s="14">
        <f>K757</f>
        <v>708.4</v>
      </c>
    </row>
    <row r="757" spans="1:11" ht="38.25">
      <c r="A757" s="2" t="s">
        <v>20</v>
      </c>
      <c r="B757" s="38" t="s">
        <v>2</v>
      </c>
      <c r="C757" s="7" t="s">
        <v>238</v>
      </c>
      <c r="D757" s="7" t="s">
        <v>234</v>
      </c>
      <c r="E757" s="7" t="s">
        <v>42</v>
      </c>
      <c r="F757" s="40" t="s">
        <v>49</v>
      </c>
      <c r="G757" s="22" t="s">
        <v>234</v>
      </c>
      <c r="H757" s="22" t="s">
        <v>258</v>
      </c>
      <c r="I757" s="14">
        <v>728.4</v>
      </c>
      <c r="J757" s="14">
        <v>708.4</v>
      </c>
      <c r="K757" s="14">
        <v>708.4</v>
      </c>
    </row>
    <row r="758" spans="1:11" ht="12.75">
      <c r="A758" s="10" t="s">
        <v>21</v>
      </c>
      <c r="B758" s="38" t="s">
        <v>2</v>
      </c>
      <c r="C758" s="7" t="s">
        <v>238</v>
      </c>
      <c r="D758" s="7" t="s">
        <v>234</v>
      </c>
      <c r="E758" s="7" t="s">
        <v>42</v>
      </c>
      <c r="F758" s="40" t="s">
        <v>84</v>
      </c>
      <c r="G758" s="22"/>
      <c r="H758" s="22"/>
      <c r="I758" s="14">
        <f>I759</f>
        <v>3.2</v>
      </c>
      <c r="J758" s="14">
        <f>J759</f>
        <v>3.2</v>
      </c>
      <c r="K758" s="14">
        <f>K759</f>
        <v>3.2</v>
      </c>
    </row>
    <row r="759" spans="1:11" ht="12.75">
      <c r="A759" s="10" t="s">
        <v>22</v>
      </c>
      <c r="B759" s="38" t="s">
        <v>2</v>
      </c>
      <c r="C759" s="7" t="s">
        <v>238</v>
      </c>
      <c r="D759" s="7" t="s">
        <v>234</v>
      </c>
      <c r="E759" s="7" t="s">
        <v>42</v>
      </c>
      <c r="F759" s="40" t="s">
        <v>94</v>
      </c>
      <c r="G759" s="22" t="s">
        <v>234</v>
      </c>
      <c r="H759" s="22" t="s">
        <v>258</v>
      </c>
      <c r="I759" s="14">
        <v>3.2</v>
      </c>
      <c r="J759" s="14">
        <v>3.2</v>
      </c>
      <c r="K759" s="14">
        <v>3.2</v>
      </c>
    </row>
    <row r="760" spans="1:11" ht="51">
      <c r="A760" s="53" t="s">
        <v>391</v>
      </c>
      <c r="B760" s="69" t="s">
        <v>290</v>
      </c>
      <c r="C760" s="70" t="s">
        <v>235</v>
      </c>
      <c r="D760" s="70" t="s">
        <v>39</v>
      </c>
      <c r="E760" s="70" t="s">
        <v>40</v>
      </c>
      <c r="F760" s="56"/>
      <c r="G760" s="71"/>
      <c r="H760" s="71"/>
      <c r="I760" s="57">
        <f>+I761+I771</f>
        <v>22865.6</v>
      </c>
      <c r="J760" s="57">
        <f>+J761+J771</f>
        <v>23583.1</v>
      </c>
      <c r="K760" s="57">
        <f>+K761+K771</f>
        <v>1160.9</v>
      </c>
    </row>
    <row r="761" spans="1:11" ht="38.25">
      <c r="A761" s="66" t="s">
        <v>305</v>
      </c>
      <c r="B761" s="67" t="s">
        <v>290</v>
      </c>
      <c r="C761" s="68" t="s">
        <v>237</v>
      </c>
      <c r="D761" s="68" t="s">
        <v>39</v>
      </c>
      <c r="E761" s="68" t="s">
        <v>40</v>
      </c>
      <c r="F761" s="62"/>
      <c r="G761" s="63"/>
      <c r="H761" s="63"/>
      <c r="I761" s="64">
        <f>+I766+I762</f>
        <v>4920.9</v>
      </c>
      <c r="J761" s="64">
        <f>+J766+J762</f>
        <v>12200</v>
      </c>
      <c r="K761" s="64">
        <f>+K766+K762</f>
        <v>662</v>
      </c>
    </row>
    <row r="762" spans="1:11" ht="25.5">
      <c r="A762" s="10" t="s">
        <v>423</v>
      </c>
      <c r="B762" s="44" t="s">
        <v>290</v>
      </c>
      <c r="C762" s="45" t="s">
        <v>237</v>
      </c>
      <c r="D762" s="45" t="s">
        <v>234</v>
      </c>
      <c r="E762" s="45" t="s">
        <v>40</v>
      </c>
      <c r="F762" s="40"/>
      <c r="G762" s="22"/>
      <c r="H762" s="22"/>
      <c r="I762" s="14">
        <f>+I763</f>
        <v>200</v>
      </c>
      <c r="J762" s="14">
        <f>+J763</f>
        <v>200</v>
      </c>
      <c r="K762" s="14">
        <f>+K763</f>
        <v>200</v>
      </c>
    </row>
    <row r="763" spans="1:11" ht="51">
      <c r="A763" s="10" t="s">
        <v>294</v>
      </c>
      <c r="B763" s="44" t="s">
        <v>290</v>
      </c>
      <c r="C763" s="45" t="s">
        <v>237</v>
      </c>
      <c r="D763" s="45" t="s">
        <v>234</v>
      </c>
      <c r="E763" s="45" t="s">
        <v>295</v>
      </c>
      <c r="F763" s="40"/>
      <c r="G763" s="22"/>
      <c r="H763" s="22"/>
      <c r="I763" s="14">
        <f aca="true" t="shared" si="136" ref="I763:K764">I764</f>
        <v>200</v>
      </c>
      <c r="J763" s="14">
        <f t="shared" si="136"/>
        <v>200</v>
      </c>
      <c r="K763" s="14">
        <f t="shared" si="136"/>
        <v>200</v>
      </c>
    </row>
    <row r="764" spans="1:11" ht="25.5">
      <c r="A764" s="10" t="s">
        <v>37</v>
      </c>
      <c r="B764" s="44" t="s">
        <v>290</v>
      </c>
      <c r="C764" s="45" t="s">
        <v>237</v>
      </c>
      <c r="D764" s="45" t="s">
        <v>234</v>
      </c>
      <c r="E764" s="45" t="s">
        <v>295</v>
      </c>
      <c r="F764" s="40" t="s">
        <v>48</v>
      </c>
      <c r="G764" s="22"/>
      <c r="H764" s="22"/>
      <c r="I764" s="14">
        <f t="shared" si="136"/>
        <v>200</v>
      </c>
      <c r="J764" s="14">
        <f t="shared" si="136"/>
        <v>200</v>
      </c>
      <c r="K764" s="14">
        <f t="shared" si="136"/>
        <v>200</v>
      </c>
    </row>
    <row r="765" spans="1:11" ht="38.25">
      <c r="A765" s="10" t="s">
        <v>20</v>
      </c>
      <c r="B765" s="44" t="s">
        <v>290</v>
      </c>
      <c r="C765" s="45" t="s">
        <v>237</v>
      </c>
      <c r="D765" s="45" t="s">
        <v>234</v>
      </c>
      <c r="E765" s="45" t="s">
        <v>295</v>
      </c>
      <c r="F765" s="40" t="s">
        <v>49</v>
      </c>
      <c r="G765" s="22" t="s">
        <v>255</v>
      </c>
      <c r="H765" s="22" t="s">
        <v>250</v>
      </c>
      <c r="I765" s="14">
        <v>200</v>
      </c>
      <c r="J765" s="14">
        <v>200</v>
      </c>
      <c r="K765" s="14">
        <v>200</v>
      </c>
    </row>
    <row r="766" spans="1:11" ht="25.5">
      <c r="A766" s="10" t="s">
        <v>348</v>
      </c>
      <c r="B766" s="38" t="s">
        <v>290</v>
      </c>
      <c r="C766" s="7" t="s">
        <v>237</v>
      </c>
      <c r="D766" s="7" t="s">
        <v>343</v>
      </c>
      <c r="E766" s="7" t="s">
        <v>40</v>
      </c>
      <c r="F766" s="40"/>
      <c r="G766" s="22"/>
      <c r="H766" s="22"/>
      <c r="I766" s="14">
        <f aca="true" t="shared" si="137" ref="I766:K767">I767</f>
        <v>4720.9</v>
      </c>
      <c r="J766" s="14">
        <f t="shared" si="137"/>
        <v>12000</v>
      </c>
      <c r="K766" s="14">
        <f t="shared" si="137"/>
        <v>462</v>
      </c>
    </row>
    <row r="767" spans="1:11" ht="25.5">
      <c r="A767" s="10" t="s">
        <v>342</v>
      </c>
      <c r="B767" s="38" t="s">
        <v>290</v>
      </c>
      <c r="C767" s="7" t="s">
        <v>237</v>
      </c>
      <c r="D767" s="7" t="s">
        <v>343</v>
      </c>
      <c r="E767" s="7" t="s">
        <v>344</v>
      </c>
      <c r="F767" s="40"/>
      <c r="G767" s="22"/>
      <c r="H767" s="22"/>
      <c r="I767" s="14">
        <f t="shared" si="137"/>
        <v>4720.9</v>
      </c>
      <c r="J767" s="14">
        <f t="shared" si="137"/>
        <v>12000</v>
      </c>
      <c r="K767" s="14">
        <f t="shared" si="137"/>
        <v>462</v>
      </c>
    </row>
    <row r="768" spans="1:11" ht="25.5">
      <c r="A768" s="10" t="s">
        <v>37</v>
      </c>
      <c r="B768" s="38" t="s">
        <v>290</v>
      </c>
      <c r="C768" s="7" t="s">
        <v>237</v>
      </c>
      <c r="D768" s="7" t="s">
        <v>343</v>
      </c>
      <c r="E768" s="7" t="s">
        <v>344</v>
      </c>
      <c r="F768" s="40" t="s">
        <v>48</v>
      </c>
      <c r="G768" s="22"/>
      <c r="H768" s="22"/>
      <c r="I768" s="14">
        <f>I769+I770</f>
        <v>4720.9</v>
      </c>
      <c r="J768" s="14">
        <f>J769+J770</f>
        <v>12000</v>
      </c>
      <c r="K768" s="14">
        <f>K769+K770</f>
        <v>462</v>
      </c>
    </row>
    <row r="769" spans="1:11" ht="38.25">
      <c r="A769" s="10" t="s">
        <v>20</v>
      </c>
      <c r="B769" s="38" t="s">
        <v>290</v>
      </c>
      <c r="C769" s="7" t="s">
        <v>237</v>
      </c>
      <c r="D769" s="7" t="s">
        <v>343</v>
      </c>
      <c r="E769" s="7" t="s">
        <v>344</v>
      </c>
      <c r="F769" s="40" t="s">
        <v>49</v>
      </c>
      <c r="G769" s="22" t="s">
        <v>252</v>
      </c>
      <c r="H769" s="22" t="s">
        <v>265</v>
      </c>
      <c r="I769" s="14">
        <v>4485.9</v>
      </c>
      <c r="J769" s="14">
        <v>9090.9</v>
      </c>
      <c r="K769" s="14">
        <v>300</v>
      </c>
    </row>
    <row r="770" spans="1:11" ht="38.25">
      <c r="A770" s="10" t="s">
        <v>20</v>
      </c>
      <c r="B770" s="44" t="s">
        <v>290</v>
      </c>
      <c r="C770" s="45" t="s">
        <v>237</v>
      </c>
      <c r="D770" s="7" t="s">
        <v>343</v>
      </c>
      <c r="E770" s="45" t="s">
        <v>344</v>
      </c>
      <c r="F770" s="40" t="s">
        <v>49</v>
      </c>
      <c r="G770" s="22" t="s">
        <v>255</v>
      </c>
      <c r="H770" s="22" t="s">
        <v>250</v>
      </c>
      <c r="I770" s="14">
        <v>235</v>
      </c>
      <c r="J770" s="14">
        <v>2909.1</v>
      </c>
      <c r="K770" s="14">
        <v>162</v>
      </c>
    </row>
    <row r="771" spans="1:11" ht="38.25">
      <c r="A771" s="75" t="s">
        <v>332</v>
      </c>
      <c r="B771" s="79" t="s">
        <v>290</v>
      </c>
      <c r="C771" s="80" t="s">
        <v>238</v>
      </c>
      <c r="D771" s="80" t="s">
        <v>39</v>
      </c>
      <c r="E771" s="80" t="s">
        <v>40</v>
      </c>
      <c r="F771" s="76"/>
      <c r="G771" s="77"/>
      <c r="H771" s="77"/>
      <c r="I771" s="78">
        <f>+I776+I772</f>
        <v>17944.7</v>
      </c>
      <c r="J771" s="78">
        <f>+J776+J772</f>
        <v>11383.1</v>
      </c>
      <c r="K771" s="78">
        <f>+K776+K772</f>
        <v>498.9</v>
      </c>
    </row>
    <row r="772" spans="1:11" ht="38.25">
      <c r="A772" s="10" t="s">
        <v>424</v>
      </c>
      <c r="B772" s="44" t="s">
        <v>290</v>
      </c>
      <c r="C772" s="45" t="s">
        <v>238</v>
      </c>
      <c r="D772" s="45" t="s">
        <v>234</v>
      </c>
      <c r="E772" s="45" t="s">
        <v>40</v>
      </c>
      <c r="F772" s="40"/>
      <c r="G772" s="22"/>
      <c r="H772" s="22"/>
      <c r="I772" s="14">
        <f>+I773</f>
        <v>303.8</v>
      </c>
      <c r="J772" s="14">
        <f>+J773</f>
        <v>300</v>
      </c>
      <c r="K772" s="14">
        <f>+K773</f>
        <v>100</v>
      </c>
    </row>
    <row r="773" spans="1:11" ht="51">
      <c r="A773" s="10" t="s">
        <v>294</v>
      </c>
      <c r="B773" s="44" t="s">
        <v>290</v>
      </c>
      <c r="C773" s="45" t="s">
        <v>238</v>
      </c>
      <c r="D773" s="45" t="s">
        <v>234</v>
      </c>
      <c r="E773" s="45" t="s">
        <v>295</v>
      </c>
      <c r="F773" s="40"/>
      <c r="G773" s="22"/>
      <c r="H773" s="22"/>
      <c r="I773" s="14">
        <f aca="true" t="shared" si="138" ref="I773:K774">I774</f>
        <v>303.8</v>
      </c>
      <c r="J773" s="14">
        <f t="shared" si="138"/>
        <v>300</v>
      </c>
      <c r="K773" s="14">
        <f t="shared" si="138"/>
        <v>100</v>
      </c>
    </row>
    <row r="774" spans="1:11" ht="25.5">
      <c r="A774" s="10" t="s">
        <v>37</v>
      </c>
      <c r="B774" s="44" t="s">
        <v>290</v>
      </c>
      <c r="C774" s="45" t="s">
        <v>238</v>
      </c>
      <c r="D774" s="45" t="s">
        <v>234</v>
      </c>
      <c r="E774" s="45" t="s">
        <v>295</v>
      </c>
      <c r="F774" s="40" t="s">
        <v>48</v>
      </c>
      <c r="G774" s="22"/>
      <c r="H774" s="22"/>
      <c r="I774" s="14">
        <f t="shared" si="138"/>
        <v>303.8</v>
      </c>
      <c r="J774" s="14">
        <f t="shared" si="138"/>
        <v>300</v>
      </c>
      <c r="K774" s="14">
        <f t="shared" si="138"/>
        <v>100</v>
      </c>
    </row>
    <row r="775" spans="1:11" ht="38.25">
      <c r="A775" s="10" t="s">
        <v>20</v>
      </c>
      <c r="B775" s="44" t="s">
        <v>290</v>
      </c>
      <c r="C775" s="45" t="s">
        <v>238</v>
      </c>
      <c r="D775" s="45" t="s">
        <v>234</v>
      </c>
      <c r="E775" s="45" t="s">
        <v>295</v>
      </c>
      <c r="F775" s="40" t="s">
        <v>49</v>
      </c>
      <c r="G775" s="22" t="s">
        <v>255</v>
      </c>
      <c r="H775" s="22" t="s">
        <v>250</v>
      </c>
      <c r="I775" s="14">
        <v>303.8</v>
      </c>
      <c r="J775" s="14">
        <v>300</v>
      </c>
      <c r="K775" s="14">
        <v>100</v>
      </c>
    </row>
    <row r="776" spans="1:11" ht="25.5">
      <c r="A776" s="10" t="s">
        <v>348</v>
      </c>
      <c r="B776" s="44" t="s">
        <v>290</v>
      </c>
      <c r="C776" s="45" t="s">
        <v>238</v>
      </c>
      <c r="D776" s="45" t="s">
        <v>343</v>
      </c>
      <c r="E776" s="45" t="s">
        <v>40</v>
      </c>
      <c r="F776" s="40"/>
      <c r="G776" s="22"/>
      <c r="H776" s="22"/>
      <c r="I776" s="14">
        <f>I777</f>
        <v>17640.9</v>
      </c>
      <c r="J776" s="14">
        <f>J777</f>
        <v>11083.1</v>
      </c>
      <c r="K776" s="14">
        <f>K777</f>
        <v>398.9</v>
      </c>
    </row>
    <row r="777" spans="1:11" ht="25.5">
      <c r="A777" s="10" t="s">
        <v>342</v>
      </c>
      <c r="B777" s="44" t="s">
        <v>290</v>
      </c>
      <c r="C777" s="45" t="s">
        <v>238</v>
      </c>
      <c r="D777" s="45" t="s">
        <v>343</v>
      </c>
      <c r="E777" s="45" t="s">
        <v>344</v>
      </c>
      <c r="F777" s="40"/>
      <c r="G777" s="22"/>
      <c r="H777" s="22"/>
      <c r="I777" s="14">
        <f aca="true" t="shared" si="139" ref="I777:K778">I778</f>
        <v>17640.9</v>
      </c>
      <c r="J777" s="14">
        <f t="shared" si="139"/>
        <v>11083.1</v>
      </c>
      <c r="K777" s="14">
        <f t="shared" si="139"/>
        <v>398.9</v>
      </c>
    </row>
    <row r="778" spans="1:11" ht="25.5">
      <c r="A778" s="10" t="s">
        <v>37</v>
      </c>
      <c r="B778" s="44" t="s">
        <v>290</v>
      </c>
      <c r="C778" s="45" t="s">
        <v>238</v>
      </c>
      <c r="D778" s="45" t="s">
        <v>343</v>
      </c>
      <c r="E778" s="45" t="s">
        <v>344</v>
      </c>
      <c r="F778" s="40" t="s">
        <v>48</v>
      </c>
      <c r="G778" s="22"/>
      <c r="H778" s="22"/>
      <c r="I778" s="14">
        <f t="shared" si="139"/>
        <v>17640.9</v>
      </c>
      <c r="J778" s="14">
        <f t="shared" si="139"/>
        <v>11083.1</v>
      </c>
      <c r="K778" s="14">
        <f t="shared" si="139"/>
        <v>398.9</v>
      </c>
    </row>
    <row r="779" spans="1:11" ht="38.25">
      <c r="A779" s="10" t="s">
        <v>20</v>
      </c>
      <c r="B779" s="44" t="s">
        <v>290</v>
      </c>
      <c r="C779" s="45" t="s">
        <v>238</v>
      </c>
      <c r="D779" s="45" t="s">
        <v>343</v>
      </c>
      <c r="E779" s="45" t="s">
        <v>344</v>
      </c>
      <c r="F779" s="40" t="s">
        <v>49</v>
      </c>
      <c r="G779" s="22" t="s">
        <v>255</v>
      </c>
      <c r="H779" s="22" t="s">
        <v>250</v>
      </c>
      <c r="I779" s="14">
        <v>17640.9</v>
      </c>
      <c r="J779" s="14">
        <v>11083.1</v>
      </c>
      <c r="K779" s="14">
        <v>398.9</v>
      </c>
    </row>
    <row r="780" spans="1:11" ht="25.5">
      <c r="A780" s="35" t="s">
        <v>6</v>
      </c>
      <c r="B780" s="5" t="s">
        <v>7</v>
      </c>
      <c r="C780" s="5" t="s">
        <v>235</v>
      </c>
      <c r="D780" s="5" t="s">
        <v>39</v>
      </c>
      <c r="E780" s="5" t="s">
        <v>40</v>
      </c>
      <c r="F780" s="6"/>
      <c r="G780" s="20"/>
      <c r="H780" s="20"/>
      <c r="I780" s="6">
        <f>I781</f>
        <v>1232.1</v>
      </c>
      <c r="J780" s="6">
        <f>J781</f>
        <v>819.6</v>
      </c>
      <c r="K780" s="6">
        <f>K781</f>
        <v>819.6</v>
      </c>
    </row>
    <row r="781" spans="1:11" ht="12.75">
      <c r="A781" s="27" t="s">
        <v>9</v>
      </c>
      <c r="B781" s="24" t="s">
        <v>8</v>
      </c>
      <c r="C781" s="24" t="s">
        <v>238</v>
      </c>
      <c r="D781" s="24" t="s">
        <v>39</v>
      </c>
      <c r="E781" s="24" t="s">
        <v>40</v>
      </c>
      <c r="F781" s="25"/>
      <c r="G781" s="26"/>
      <c r="H781" s="26"/>
      <c r="I781" s="25">
        <f>I782+I785</f>
        <v>1232.1</v>
      </c>
      <c r="J781" s="25">
        <f>J782+J785</f>
        <v>819.6</v>
      </c>
      <c r="K781" s="25">
        <f>K782+K785</f>
        <v>819.6</v>
      </c>
    </row>
    <row r="782" spans="1:11" ht="25.5">
      <c r="A782" s="31" t="s">
        <v>137</v>
      </c>
      <c r="B782" s="38" t="s">
        <v>8</v>
      </c>
      <c r="C782" s="7" t="s">
        <v>238</v>
      </c>
      <c r="D782" s="7" t="s">
        <v>39</v>
      </c>
      <c r="E782" s="7" t="s">
        <v>41</v>
      </c>
      <c r="F782" s="40"/>
      <c r="G782" s="22"/>
      <c r="H782" s="22"/>
      <c r="I782" s="14">
        <f aca="true" t="shared" si="140" ref="I782:K783">I783</f>
        <v>676.1</v>
      </c>
      <c r="J782" s="14">
        <f t="shared" si="140"/>
        <v>0</v>
      </c>
      <c r="K782" s="14">
        <f t="shared" si="140"/>
        <v>0</v>
      </c>
    </row>
    <row r="783" spans="1:11" ht="63.75">
      <c r="A783" s="10" t="s">
        <v>18</v>
      </c>
      <c r="B783" s="38" t="s">
        <v>8</v>
      </c>
      <c r="C783" s="7" t="s">
        <v>238</v>
      </c>
      <c r="D783" s="7" t="s">
        <v>39</v>
      </c>
      <c r="E783" s="7" t="s">
        <v>41</v>
      </c>
      <c r="F783" s="40" t="s">
        <v>92</v>
      </c>
      <c r="G783" s="22"/>
      <c r="H783" s="22"/>
      <c r="I783" s="14">
        <f t="shared" si="140"/>
        <v>676.1</v>
      </c>
      <c r="J783" s="14">
        <f t="shared" si="140"/>
        <v>0</v>
      </c>
      <c r="K783" s="14">
        <f t="shared" si="140"/>
        <v>0</v>
      </c>
    </row>
    <row r="784" spans="1:11" ht="25.5">
      <c r="A784" s="10" t="s">
        <v>19</v>
      </c>
      <c r="B784" s="38" t="s">
        <v>8</v>
      </c>
      <c r="C784" s="7" t="s">
        <v>238</v>
      </c>
      <c r="D784" s="7" t="s">
        <v>39</v>
      </c>
      <c r="E784" s="7" t="s">
        <v>41</v>
      </c>
      <c r="F784" s="40" t="s">
        <v>93</v>
      </c>
      <c r="G784" s="22" t="s">
        <v>234</v>
      </c>
      <c r="H784" s="22" t="s">
        <v>250</v>
      </c>
      <c r="I784" s="14">
        <v>676.1</v>
      </c>
      <c r="J784" s="14"/>
      <c r="K784" s="14"/>
    </row>
    <row r="785" spans="1:11" ht="25.5">
      <c r="A785" s="10" t="s">
        <v>138</v>
      </c>
      <c r="B785" s="38" t="s">
        <v>8</v>
      </c>
      <c r="C785" s="7" t="s">
        <v>238</v>
      </c>
      <c r="D785" s="7" t="s">
        <v>39</v>
      </c>
      <c r="E785" s="7" t="s">
        <v>42</v>
      </c>
      <c r="F785" s="40"/>
      <c r="G785" s="22"/>
      <c r="H785" s="22"/>
      <c r="I785" s="14">
        <f>+I786+I788</f>
        <v>556</v>
      </c>
      <c r="J785" s="14">
        <f>+J786+J788</f>
        <v>819.6</v>
      </c>
      <c r="K785" s="14">
        <f>+K786+K788</f>
        <v>819.6</v>
      </c>
    </row>
    <row r="786" spans="1:11" ht="25.5">
      <c r="A786" s="10" t="s">
        <v>37</v>
      </c>
      <c r="B786" s="38" t="s">
        <v>8</v>
      </c>
      <c r="C786" s="7" t="s">
        <v>238</v>
      </c>
      <c r="D786" s="7" t="s">
        <v>39</v>
      </c>
      <c r="E786" s="7" t="s">
        <v>42</v>
      </c>
      <c r="F786" s="40" t="s">
        <v>48</v>
      </c>
      <c r="G786" s="22"/>
      <c r="H786" s="22"/>
      <c r="I786" s="14">
        <f>I787</f>
        <v>555.2</v>
      </c>
      <c r="J786" s="14">
        <f>J787</f>
        <v>817.1</v>
      </c>
      <c r="K786" s="14">
        <f>K787</f>
        <v>817.1</v>
      </c>
    </row>
    <row r="787" spans="1:11" ht="38.25">
      <c r="A787" s="10" t="s">
        <v>20</v>
      </c>
      <c r="B787" s="38" t="s">
        <v>8</v>
      </c>
      <c r="C787" s="7" t="s">
        <v>238</v>
      </c>
      <c r="D787" s="7" t="s">
        <v>39</v>
      </c>
      <c r="E787" s="7" t="s">
        <v>42</v>
      </c>
      <c r="F787" s="40" t="s">
        <v>49</v>
      </c>
      <c r="G787" s="22" t="s">
        <v>234</v>
      </c>
      <c r="H787" s="22" t="s">
        <v>250</v>
      </c>
      <c r="I787" s="14">
        <v>555.2</v>
      </c>
      <c r="J787" s="14">
        <v>817.1</v>
      </c>
      <c r="K787" s="14">
        <v>817.1</v>
      </c>
    </row>
    <row r="788" spans="1:11" ht="12.75">
      <c r="A788" s="10" t="s">
        <v>21</v>
      </c>
      <c r="B788" s="38" t="s">
        <v>8</v>
      </c>
      <c r="C788" s="7" t="s">
        <v>238</v>
      </c>
      <c r="D788" s="7" t="s">
        <v>39</v>
      </c>
      <c r="E788" s="7" t="s">
        <v>42</v>
      </c>
      <c r="F788" s="40" t="s">
        <v>84</v>
      </c>
      <c r="G788" s="22"/>
      <c r="H788" s="22"/>
      <c r="I788" s="8">
        <f>I789</f>
        <v>0.8</v>
      </c>
      <c r="J788" s="8">
        <f>J789</f>
        <v>2.5</v>
      </c>
      <c r="K788" s="8">
        <f>K789</f>
        <v>2.5</v>
      </c>
    </row>
    <row r="789" spans="1:11" ht="12.75">
      <c r="A789" s="10" t="s">
        <v>22</v>
      </c>
      <c r="B789" s="38" t="s">
        <v>8</v>
      </c>
      <c r="C789" s="7" t="s">
        <v>238</v>
      </c>
      <c r="D789" s="7" t="s">
        <v>39</v>
      </c>
      <c r="E789" s="7" t="s">
        <v>42</v>
      </c>
      <c r="F789" s="40" t="s">
        <v>94</v>
      </c>
      <c r="G789" s="22" t="s">
        <v>234</v>
      </c>
      <c r="H789" s="22" t="s">
        <v>250</v>
      </c>
      <c r="I789" s="14">
        <v>0.8</v>
      </c>
      <c r="J789" s="14">
        <v>2.5</v>
      </c>
      <c r="K789" s="14">
        <v>2.5</v>
      </c>
    </row>
    <row r="790" spans="1:11" ht="25.5">
      <c r="A790" s="3" t="s">
        <v>10</v>
      </c>
      <c r="B790" s="5" t="s">
        <v>11</v>
      </c>
      <c r="C790" s="5" t="s">
        <v>235</v>
      </c>
      <c r="D790" s="5" t="s">
        <v>39</v>
      </c>
      <c r="E790" s="5" t="s">
        <v>40</v>
      </c>
      <c r="F790" s="6"/>
      <c r="G790" s="20"/>
      <c r="H790" s="20"/>
      <c r="I790" s="6">
        <f>I791+I798</f>
        <v>3162.4</v>
      </c>
      <c r="J790" s="6">
        <f>J791+J798</f>
        <v>2344.8</v>
      </c>
      <c r="K790" s="6">
        <f>K791+K798</f>
        <v>2344.8</v>
      </c>
    </row>
    <row r="791" spans="1:11" ht="25.5">
      <c r="A791" s="23" t="s">
        <v>12</v>
      </c>
      <c r="B791" s="24" t="s">
        <v>11</v>
      </c>
      <c r="C791" s="24" t="s">
        <v>237</v>
      </c>
      <c r="D791" s="24" t="s">
        <v>39</v>
      </c>
      <c r="E791" s="24" t="s">
        <v>40</v>
      </c>
      <c r="F791" s="25"/>
      <c r="G791" s="26"/>
      <c r="H791" s="26"/>
      <c r="I791" s="25">
        <f>I792+I795</f>
        <v>1486.6</v>
      </c>
      <c r="J791" s="25">
        <f>J792+J795</f>
        <v>1083.3</v>
      </c>
      <c r="K791" s="25">
        <f>K792+K795</f>
        <v>1083.3</v>
      </c>
    </row>
    <row r="792" spans="1:11" ht="25.5">
      <c r="A792" s="31" t="s">
        <v>137</v>
      </c>
      <c r="B792" s="38" t="s">
        <v>11</v>
      </c>
      <c r="C792" s="7" t="s">
        <v>237</v>
      </c>
      <c r="D792" s="7" t="s">
        <v>39</v>
      </c>
      <c r="E792" s="7" t="s">
        <v>41</v>
      </c>
      <c r="F792" s="40"/>
      <c r="G792" s="22"/>
      <c r="H792" s="22"/>
      <c r="I792" s="14">
        <f aca="true" t="shared" si="141" ref="I792:K793">I793</f>
        <v>1478.6</v>
      </c>
      <c r="J792" s="14">
        <f t="shared" si="141"/>
        <v>1075.3</v>
      </c>
      <c r="K792" s="14">
        <f t="shared" si="141"/>
        <v>1075.3</v>
      </c>
    </row>
    <row r="793" spans="1:11" ht="63.75">
      <c r="A793" s="10" t="s">
        <v>18</v>
      </c>
      <c r="B793" s="38" t="s">
        <v>11</v>
      </c>
      <c r="C793" s="7" t="s">
        <v>237</v>
      </c>
      <c r="D793" s="7" t="s">
        <v>39</v>
      </c>
      <c r="E793" s="7" t="s">
        <v>41</v>
      </c>
      <c r="F793" s="40" t="s">
        <v>92</v>
      </c>
      <c r="G793" s="22"/>
      <c r="H793" s="22"/>
      <c r="I793" s="14">
        <f t="shared" si="141"/>
        <v>1478.6</v>
      </c>
      <c r="J793" s="14">
        <f t="shared" si="141"/>
        <v>1075.3</v>
      </c>
      <c r="K793" s="14">
        <f t="shared" si="141"/>
        <v>1075.3</v>
      </c>
    </row>
    <row r="794" spans="1:11" ht="25.5">
      <c r="A794" s="10" t="s">
        <v>19</v>
      </c>
      <c r="B794" s="38" t="s">
        <v>11</v>
      </c>
      <c r="C794" s="7" t="s">
        <v>237</v>
      </c>
      <c r="D794" s="7" t="s">
        <v>39</v>
      </c>
      <c r="E794" s="7" t="s">
        <v>41</v>
      </c>
      <c r="F794" s="40" t="s">
        <v>93</v>
      </c>
      <c r="G794" s="22" t="s">
        <v>234</v>
      </c>
      <c r="H794" s="22" t="s">
        <v>258</v>
      </c>
      <c r="I794" s="14">
        <v>1478.6</v>
      </c>
      <c r="J794" s="14">
        <v>1075.3</v>
      </c>
      <c r="K794" s="14">
        <v>1075.3</v>
      </c>
    </row>
    <row r="795" spans="1:11" ht="25.5">
      <c r="A795" s="10" t="s">
        <v>138</v>
      </c>
      <c r="B795" s="38" t="s">
        <v>11</v>
      </c>
      <c r="C795" s="7" t="s">
        <v>237</v>
      </c>
      <c r="D795" s="7" t="s">
        <v>39</v>
      </c>
      <c r="E795" s="7" t="s">
        <v>42</v>
      </c>
      <c r="F795" s="40"/>
      <c r="G795" s="22"/>
      <c r="H795" s="22"/>
      <c r="I795" s="59">
        <f aca="true" t="shared" si="142" ref="I795:K796">I796</f>
        <v>8</v>
      </c>
      <c r="J795" s="59">
        <f t="shared" si="142"/>
        <v>8</v>
      </c>
      <c r="K795" s="59">
        <f t="shared" si="142"/>
        <v>8</v>
      </c>
    </row>
    <row r="796" spans="1:11" ht="25.5">
      <c r="A796" s="10" t="s">
        <v>37</v>
      </c>
      <c r="B796" s="38" t="s">
        <v>11</v>
      </c>
      <c r="C796" s="7" t="s">
        <v>237</v>
      </c>
      <c r="D796" s="7" t="s">
        <v>39</v>
      </c>
      <c r="E796" s="7" t="s">
        <v>42</v>
      </c>
      <c r="F796" s="40" t="s">
        <v>48</v>
      </c>
      <c r="G796" s="22"/>
      <c r="H796" s="22"/>
      <c r="I796" s="59">
        <f t="shared" si="142"/>
        <v>8</v>
      </c>
      <c r="J796" s="59">
        <f t="shared" si="142"/>
        <v>8</v>
      </c>
      <c r="K796" s="59">
        <f t="shared" si="142"/>
        <v>8</v>
      </c>
    </row>
    <row r="797" spans="1:11" ht="38.25">
      <c r="A797" s="10" t="s">
        <v>20</v>
      </c>
      <c r="B797" s="38" t="s">
        <v>11</v>
      </c>
      <c r="C797" s="7" t="s">
        <v>237</v>
      </c>
      <c r="D797" s="7" t="s">
        <v>39</v>
      </c>
      <c r="E797" s="7" t="s">
        <v>42</v>
      </c>
      <c r="F797" s="40" t="s">
        <v>49</v>
      </c>
      <c r="G797" s="22" t="s">
        <v>234</v>
      </c>
      <c r="H797" s="22" t="s">
        <v>258</v>
      </c>
      <c r="I797" s="59">
        <v>8</v>
      </c>
      <c r="J797" s="59">
        <v>8</v>
      </c>
      <c r="K797" s="59">
        <v>8</v>
      </c>
    </row>
    <row r="798" spans="1:11" ht="12.75">
      <c r="A798" s="23" t="s">
        <v>13</v>
      </c>
      <c r="B798" s="24" t="s">
        <v>11</v>
      </c>
      <c r="C798" s="24" t="s">
        <v>238</v>
      </c>
      <c r="D798" s="24" t="s">
        <v>39</v>
      </c>
      <c r="E798" s="24" t="s">
        <v>40</v>
      </c>
      <c r="F798" s="25"/>
      <c r="G798" s="26"/>
      <c r="H798" s="26"/>
      <c r="I798" s="25">
        <f>I799+I802</f>
        <v>1675.8000000000002</v>
      </c>
      <c r="J798" s="25">
        <f>J799+J802</f>
        <v>1261.5</v>
      </c>
      <c r="K798" s="25">
        <f>K799+K802</f>
        <v>1261.5</v>
      </c>
    </row>
    <row r="799" spans="1:11" ht="25.5">
      <c r="A799" s="31" t="s">
        <v>137</v>
      </c>
      <c r="B799" s="38" t="s">
        <v>11</v>
      </c>
      <c r="C799" s="7" t="s">
        <v>238</v>
      </c>
      <c r="D799" s="7" t="s">
        <v>39</v>
      </c>
      <c r="E799" s="7" t="s">
        <v>41</v>
      </c>
      <c r="F799" s="40"/>
      <c r="G799" s="22"/>
      <c r="H799" s="22"/>
      <c r="I799" s="14">
        <f aca="true" t="shared" si="143" ref="I799:K800">I800</f>
        <v>1555.9</v>
      </c>
      <c r="J799" s="14">
        <f t="shared" si="143"/>
        <v>1141.6</v>
      </c>
      <c r="K799" s="14">
        <f t="shared" si="143"/>
        <v>1141.6</v>
      </c>
    </row>
    <row r="800" spans="1:11" ht="63.75">
      <c r="A800" s="10" t="s">
        <v>18</v>
      </c>
      <c r="B800" s="38" t="s">
        <v>11</v>
      </c>
      <c r="C800" s="7" t="s">
        <v>238</v>
      </c>
      <c r="D800" s="7" t="s">
        <v>39</v>
      </c>
      <c r="E800" s="7" t="s">
        <v>41</v>
      </c>
      <c r="F800" s="40" t="s">
        <v>92</v>
      </c>
      <c r="G800" s="22"/>
      <c r="H800" s="22"/>
      <c r="I800" s="14">
        <f t="shared" si="143"/>
        <v>1555.9</v>
      </c>
      <c r="J800" s="14">
        <f t="shared" si="143"/>
        <v>1141.6</v>
      </c>
      <c r="K800" s="14">
        <f t="shared" si="143"/>
        <v>1141.6</v>
      </c>
    </row>
    <row r="801" spans="1:11" ht="25.5">
      <c r="A801" s="10" t="s">
        <v>19</v>
      </c>
      <c r="B801" s="38" t="s">
        <v>11</v>
      </c>
      <c r="C801" s="7" t="s">
        <v>238</v>
      </c>
      <c r="D801" s="7" t="s">
        <v>39</v>
      </c>
      <c r="E801" s="7" t="s">
        <v>41</v>
      </c>
      <c r="F801" s="40" t="s">
        <v>93</v>
      </c>
      <c r="G801" s="22" t="s">
        <v>234</v>
      </c>
      <c r="H801" s="22" t="s">
        <v>258</v>
      </c>
      <c r="I801" s="14">
        <v>1555.9</v>
      </c>
      <c r="J801" s="14">
        <v>1141.6</v>
      </c>
      <c r="K801" s="14">
        <v>1141.6</v>
      </c>
    </row>
    <row r="802" spans="1:11" ht="25.5">
      <c r="A802" s="10" t="s">
        <v>138</v>
      </c>
      <c r="B802" s="38" t="s">
        <v>11</v>
      </c>
      <c r="C802" s="7" t="s">
        <v>238</v>
      </c>
      <c r="D802" s="7" t="s">
        <v>39</v>
      </c>
      <c r="E802" s="7" t="s">
        <v>42</v>
      </c>
      <c r="F802" s="40"/>
      <c r="G802" s="22"/>
      <c r="H802" s="22"/>
      <c r="I802" s="14">
        <f>I803+I805</f>
        <v>119.9</v>
      </c>
      <c r="J802" s="14">
        <f>J803+J805</f>
        <v>119.9</v>
      </c>
      <c r="K802" s="14">
        <f>K803+K805</f>
        <v>119.9</v>
      </c>
    </row>
    <row r="803" spans="1:11" ht="25.5">
      <c r="A803" s="10" t="s">
        <v>37</v>
      </c>
      <c r="B803" s="38" t="s">
        <v>11</v>
      </c>
      <c r="C803" s="7" t="s">
        <v>238</v>
      </c>
      <c r="D803" s="7" t="s">
        <v>39</v>
      </c>
      <c r="E803" s="7" t="s">
        <v>42</v>
      </c>
      <c r="F803" s="40" t="s">
        <v>48</v>
      </c>
      <c r="G803" s="22"/>
      <c r="H803" s="22"/>
      <c r="I803" s="14">
        <f>I804</f>
        <v>119.7</v>
      </c>
      <c r="J803" s="14">
        <f>J804</f>
        <v>119.7</v>
      </c>
      <c r="K803" s="14">
        <f>K804</f>
        <v>119.7</v>
      </c>
    </row>
    <row r="804" spans="1:11" ht="38.25">
      <c r="A804" s="10" t="s">
        <v>20</v>
      </c>
      <c r="B804" s="38" t="s">
        <v>11</v>
      </c>
      <c r="C804" s="7" t="s">
        <v>238</v>
      </c>
      <c r="D804" s="7" t="s">
        <v>39</v>
      </c>
      <c r="E804" s="7" t="s">
        <v>42</v>
      </c>
      <c r="F804" s="40" t="s">
        <v>49</v>
      </c>
      <c r="G804" s="22" t="s">
        <v>234</v>
      </c>
      <c r="H804" s="22" t="s">
        <v>258</v>
      </c>
      <c r="I804" s="14">
        <v>119.7</v>
      </c>
      <c r="J804" s="14">
        <v>119.7</v>
      </c>
      <c r="K804" s="14">
        <v>119.7</v>
      </c>
    </row>
    <row r="805" spans="1:11" ht="12.75">
      <c r="A805" s="10" t="s">
        <v>21</v>
      </c>
      <c r="B805" s="38" t="s">
        <v>11</v>
      </c>
      <c r="C805" s="7" t="s">
        <v>238</v>
      </c>
      <c r="D805" s="7" t="s">
        <v>39</v>
      </c>
      <c r="E805" s="7" t="s">
        <v>42</v>
      </c>
      <c r="F805" s="40" t="s">
        <v>84</v>
      </c>
      <c r="G805" s="22"/>
      <c r="H805" s="22"/>
      <c r="I805" s="8">
        <f>I806</f>
        <v>0.2</v>
      </c>
      <c r="J805" s="8">
        <f>J806</f>
        <v>0.2</v>
      </c>
      <c r="K805" s="8">
        <f>K806</f>
        <v>0.2</v>
      </c>
    </row>
    <row r="806" spans="1:11" ht="12.75">
      <c r="A806" s="10" t="s">
        <v>22</v>
      </c>
      <c r="B806" s="38" t="s">
        <v>11</v>
      </c>
      <c r="C806" s="7" t="s">
        <v>238</v>
      </c>
      <c r="D806" s="7" t="s">
        <v>39</v>
      </c>
      <c r="E806" s="7" t="s">
        <v>42</v>
      </c>
      <c r="F806" s="40" t="s">
        <v>94</v>
      </c>
      <c r="G806" s="22" t="s">
        <v>234</v>
      </c>
      <c r="H806" s="22" t="s">
        <v>258</v>
      </c>
      <c r="I806" s="14">
        <v>0.2</v>
      </c>
      <c r="J806" s="14">
        <v>0.2</v>
      </c>
      <c r="K806" s="14">
        <v>0.2</v>
      </c>
    </row>
    <row r="807" spans="1:11" ht="25.5">
      <c r="A807" s="53" t="s">
        <v>429</v>
      </c>
      <c r="B807" s="54" t="s">
        <v>433</v>
      </c>
      <c r="C807" s="55" t="s">
        <v>235</v>
      </c>
      <c r="D807" s="55" t="s">
        <v>39</v>
      </c>
      <c r="E807" s="55" t="s">
        <v>40</v>
      </c>
      <c r="F807" s="56"/>
      <c r="G807" s="89"/>
      <c r="H807" s="89"/>
      <c r="I807" s="57">
        <f>I808</f>
        <v>950.8</v>
      </c>
      <c r="J807" s="57">
        <f aca="true" t="shared" si="144" ref="J807:K810">J808</f>
        <v>0</v>
      </c>
      <c r="K807" s="57">
        <f t="shared" si="144"/>
        <v>0</v>
      </c>
    </row>
    <row r="808" spans="1:11" ht="25.5">
      <c r="A808" s="10" t="s">
        <v>430</v>
      </c>
      <c r="B808" s="38" t="s">
        <v>433</v>
      </c>
      <c r="C808" s="7" t="s">
        <v>434</v>
      </c>
      <c r="D808" s="7" t="s">
        <v>39</v>
      </c>
      <c r="E808" s="7" t="s">
        <v>40</v>
      </c>
      <c r="F808" s="40"/>
      <c r="G808" s="22"/>
      <c r="H808" s="22"/>
      <c r="I808" s="14">
        <f>I809</f>
        <v>950.8</v>
      </c>
      <c r="J808" s="14">
        <f t="shared" si="144"/>
        <v>0</v>
      </c>
      <c r="K808" s="14">
        <f t="shared" si="144"/>
        <v>0</v>
      </c>
    </row>
    <row r="809" spans="1:11" ht="24">
      <c r="A809" s="91" t="s">
        <v>431</v>
      </c>
      <c r="B809" s="38" t="s">
        <v>433</v>
      </c>
      <c r="C809" s="7" t="s">
        <v>434</v>
      </c>
      <c r="D809" s="7" t="s">
        <v>39</v>
      </c>
      <c r="E809" s="7" t="s">
        <v>435</v>
      </c>
      <c r="F809" s="40"/>
      <c r="G809" s="22"/>
      <c r="H809" s="22"/>
      <c r="I809" s="14">
        <f>I810</f>
        <v>950.8</v>
      </c>
      <c r="J809" s="14">
        <f t="shared" si="144"/>
        <v>0</v>
      </c>
      <c r="K809" s="14">
        <f t="shared" si="144"/>
        <v>0</v>
      </c>
    </row>
    <row r="810" spans="1:11" ht="12.75">
      <c r="A810" s="10" t="s">
        <v>21</v>
      </c>
      <c r="B810" s="38" t="s">
        <v>433</v>
      </c>
      <c r="C810" s="7" t="s">
        <v>434</v>
      </c>
      <c r="D810" s="7" t="s">
        <v>39</v>
      </c>
      <c r="E810" s="7" t="s">
        <v>435</v>
      </c>
      <c r="F810" s="40" t="s">
        <v>84</v>
      </c>
      <c r="G810" s="22"/>
      <c r="H810" s="22"/>
      <c r="I810" s="14">
        <f>I811</f>
        <v>950.8</v>
      </c>
      <c r="J810" s="14">
        <f t="shared" si="144"/>
        <v>0</v>
      </c>
      <c r="K810" s="14">
        <f t="shared" si="144"/>
        <v>0</v>
      </c>
    </row>
    <row r="811" spans="1:11" ht="12.75">
      <c r="A811" s="10" t="s">
        <v>432</v>
      </c>
      <c r="B811" s="38" t="s">
        <v>433</v>
      </c>
      <c r="C811" s="7" t="s">
        <v>434</v>
      </c>
      <c r="D811" s="7" t="s">
        <v>39</v>
      </c>
      <c r="E811" s="7" t="s">
        <v>435</v>
      </c>
      <c r="F811" s="40" t="s">
        <v>436</v>
      </c>
      <c r="G811" s="22" t="s">
        <v>234</v>
      </c>
      <c r="H811" s="22" t="s">
        <v>260</v>
      </c>
      <c r="I811" s="14">
        <v>950.8</v>
      </c>
      <c r="J811" s="14"/>
      <c r="K811" s="14"/>
    </row>
    <row r="812" spans="1:11" ht="12.75">
      <c r="A812" s="3" t="s">
        <v>14</v>
      </c>
      <c r="B812" s="5" t="s">
        <v>15</v>
      </c>
      <c r="C812" s="5" t="s">
        <v>235</v>
      </c>
      <c r="D812" s="5" t="s">
        <v>39</v>
      </c>
      <c r="E812" s="5" t="s">
        <v>40</v>
      </c>
      <c r="F812" s="6"/>
      <c r="G812" s="20"/>
      <c r="H812" s="20"/>
      <c r="I812" s="30">
        <f aca="true" t="shared" si="145" ref="I812:K813">I813</f>
        <v>1700</v>
      </c>
      <c r="J812" s="30">
        <f t="shared" si="145"/>
        <v>200</v>
      </c>
      <c r="K812" s="30">
        <f t="shared" si="145"/>
        <v>200</v>
      </c>
    </row>
    <row r="813" spans="1:11" ht="12.75">
      <c r="A813" s="49" t="s">
        <v>14</v>
      </c>
      <c r="B813" s="50" t="s">
        <v>15</v>
      </c>
      <c r="C813" s="51" t="s">
        <v>235</v>
      </c>
      <c r="D813" s="51" t="s">
        <v>39</v>
      </c>
      <c r="E813" s="51" t="s">
        <v>40</v>
      </c>
      <c r="F813" s="39"/>
      <c r="G813" s="22"/>
      <c r="H813" s="22"/>
      <c r="I813" s="59">
        <f t="shared" si="145"/>
        <v>1700</v>
      </c>
      <c r="J813" s="59">
        <f t="shared" si="145"/>
        <v>200</v>
      </c>
      <c r="K813" s="59">
        <f t="shared" si="145"/>
        <v>200</v>
      </c>
    </row>
    <row r="814" spans="1:11" ht="12.75">
      <c r="A814" s="10" t="s">
        <v>227</v>
      </c>
      <c r="B814" s="38" t="s">
        <v>15</v>
      </c>
      <c r="C814" s="7" t="s">
        <v>235</v>
      </c>
      <c r="D814" s="7" t="s">
        <v>39</v>
      </c>
      <c r="E814" s="7" t="s">
        <v>228</v>
      </c>
      <c r="F814" s="40"/>
      <c r="G814" s="22"/>
      <c r="H814" s="22"/>
      <c r="I814" s="59">
        <f>+I815</f>
        <v>1700</v>
      </c>
      <c r="J814" s="59">
        <f>+J815</f>
        <v>200</v>
      </c>
      <c r="K814" s="59">
        <f>+K815</f>
        <v>200</v>
      </c>
    </row>
    <row r="815" spans="1:11" ht="12.75">
      <c r="A815" s="10" t="s">
        <v>21</v>
      </c>
      <c r="B815" s="38" t="s">
        <v>15</v>
      </c>
      <c r="C815" s="7" t="s">
        <v>235</v>
      </c>
      <c r="D815" s="7" t="s">
        <v>39</v>
      </c>
      <c r="E815" s="7" t="s">
        <v>228</v>
      </c>
      <c r="F815" s="40" t="s">
        <v>84</v>
      </c>
      <c r="G815" s="22"/>
      <c r="H815" s="22"/>
      <c r="I815" s="59">
        <f>I816</f>
        <v>1700</v>
      </c>
      <c r="J815" s="59">
        <f>J816</f>
        <v>200</v>
      </c>
      <c r="K815" s="59">
        <f>K816</f>
        <v>200</v>
      </c>
    </row>
    <row r="816" spans="1:11" ht="12.75">
      <c r="A816" s="10" t="s">
        <v>32</v>
      </c>
      <c r="B816" s="38" t="s">
        <v>15</v>
      </c>
      <c r="C816" s="7" t="s">
        <v>235</v>
      </c>
      <c r="D816" s="7" t="s">
        <v>39</v>
      </c>
      <c r="E816" s="7" t="s">
        <v>228</v>
      </c>
      <c r="F816" s="40" t="s">
        <v>229</v>
      </c>
      <c r="G816" s="22" t="s">
        <v>234</v>
      </c>
      <c r="H816" s="22" t="s">
        <v>270</v>
      </c>
      <c r="I816" s="59">
        <v>1700</v>
      </c>
      <c r="J816" s="59">
        <v>200</v>
      </c>
      <c r="K816" s="59">
        <v>200</v>
      </c>
    </row>
    <row r="817" spans="1:11" ht="12.75">
      <c r="A817" s="102" t="s">
        <v>483</v>
      </c>
      <c r="B817" s="54" t="s">
        <v>485</v>
      </c>
      <c r="C817" s="55" t="s">
        <v>235</v>
      </c>
      <c r="D817" s="55" t="s">
        <v>39</v>
      </c>
      <c r="E817" s="55" t="s">
        <v>40</v>
      </c>
      <c r="F817" s="56"/>
      <c r="G817" s="89"/>
      <c r="H817" s="89"/>
      <c r="I817" s="90">
        <f>I821+I818</f>
        <v>274.8</v>
      </c>
      <c r="J817" s="90">
        <f>J821+J818</f>
        <v>0</v>
      </c>
      <c r="K817" s="90">
        <f>K821+K818</f>
        <v>0</v>
      </c>
    </row>
    <row r="818" spans="1:11" ht="114.75">
      <c r="A818" s="103" t="s">
        <v>497</v>
      </c>
      <c r="B818" s="44" t="s">
        <v>485</v>
      </c>
      <c r="C818" s="45" t="s">
        <v>235</v>
      </c>
      <c r="D818" s="45" t="s">
        <v>39</v>
      </c>
      <c r="E818" s="45" t="s">
        <v>498</v>
      </c>
      <c r="F818" s="40"/>
      <c r="G818" s="22"/>
      <c r="H818" s="22"/>
      <c r="I818" s="59">
        <f aca="true" t="shared" si="146" ref="I818:K819">I819</f>
        <v>175.8</v>
      </c>
      <c r="J818" s="59">
        <f t="shared" si="146"/>
        <v>0</v>
      </c>
      <c r="K818" s="59">
        <f t="shared" si="146"/>
        <v>0</v>
      </c>
    </row>
    <row r="819" spans="1:11" ht="12.75">
      <c r="A819" s="10" t="s">
        <v>21</v>
      </c>
      <c r="B819" s="44" t="s">
        <v>485</v>
      </c>
      <c r="C819" s="45" t="s">
        <v>235</v>
      </c>
      <c r="D819" s="45" t="s">
        <v>39</v>
      </c>
      <c r="E819" s="45" t="s">
        <v>498</v>
      </c>
      <c r="F819" s="40" t="s">
        <v>84</v>
      </c>
      <c r="G819" s="22"/>
      <c r="H819" s="22"/>
      <c r="I819" s="59">
        <f t="shared" si="146"/>
        <v>175.8</v>
      </c>
      <c r="J819" s="59">
        <f t="shared" si="146"/>
        <v>0</v>
      </c>
      <c r="K819" s="59">
        <f t="shared" si="146"/>
        <v>0</v>
      </c>
    </row>
    <row r="820" spans="1:11" ht="12.75">
      <c r="A820" s="10" t="s">
        <v>483</v>
      </c>
      <c r="B820" s="44" t="s">
        <v>485</v>
      </c>
      <c r="C820" s="45" t="s">
        <v>235</v>
      </c>
      <c r="D820" s="45" t="s">
        <v>39</v>
      </c>
      <c r="E820" s="45" t="s">
        <v>498</v>
      </c>
      <c r="F820" s="40" t="s">
        <v>487</v>
      </c>
      <c r="G820" s="22" t="s">
        <v>234</v>
      </c>
      <c r="H820" s="22" t="s">
        <v>272</v>
      </c>
      <c r="I820" s="59">
        <v>175.8</v>
      </c>
      <c r="J820" s="59"/>
      <c r="K820" s="59"/>
    </row>
    <row r="821" spans="1:11" ht="12.75">
      <c r="A821" s="10" t="s">
        <v>484</v>
      </c>
      <c r="B821" s="44" t="s">
        <v>485</v>
      </c>
      <c r="C821" s="45" t="s">
        <v>235</v>
      </c>
      <c r="D821" s="45" t="s">
        <v>39</v>
      </c>
      <c r="E821" s="45" t="s">
        <v>486</v>
      </c>
      <c r="F821" s="40"/>
      <c r="G821" s="22"/>
      <c r="H821" s="22"/>
      <c r="I821" s="59">
        <f>I822</f>
        <v>99</v>
      </c>
      <c r="J821" s="59">
        <f>J822</f>
        <v>0</v>
      </c>
      <c r="K821" s="59">
        <f>K822</f>
        <v>0</v>
      </c>
    </row>
    <row r="822" spans="1:11" ht="12.75">
      <c r="A822" s="10" t="s">
        <v>21</v>
      </c>
      <c r="B822" s="44" t="s">
        <v>485</v>
      </c>
      <c r="C822" s="45" t="s">
        <v>235</v>
      </c>
      <c r="D822" s="45" t="s">
        <v>39</v>
      </c>
      <c r="E822" s="45" t="s">
        <v>486</v>
      </c>
      <c r="F822" s="40" t="s">
        <v>84</v>
      </c>
      <c r="G822" s="22"/>
      <c r="H822" s="22"/>
      <c r="I822" s="59">
        <f>I823+I824</f>
        <v>99</v>
      </c>
      <c r="J822" s="59">
        <f>J823+J824</f>
        <v>0</v>
      </c>
      <c r="K822" s="59">
        <f>K823+K824</f>
        <v>0</v>
      </c>
    </row>
    <row r="823" spans="1:11" ht="12.75">
      <c r="A823" s="10" t="s">
        <v>483</v>
      </c>
      <c r="B823" s="44" t="s">
        <v>485</v>
      </c>
      <c r="C823" s="45" t="s">
        <v>235</v>
      </c>
      <c r="D823" s="45" t="s">
        <v>39</v>
      </c>
      <c r="E823" s="45" t="s">
        <v>486</v>
      </c>
      <c r="F823" s="40" t="s">
        <v>487</v>
      </c>
      <c r="G823" s="22" t="s">
        <v>234</v>
      </c>
      <c r="H823" s="22" t="s">
        <v>272</v>
      </c>
      <c r="I823" s="59">
        <v>49</v>
      </c>
      <c r="J823" s="59"/>
      <c r="K823" s="59"/>
    </row>
    <row r="824" spans="1:11" ht="12.75">
      <c r="A824" s="10" t="s">
        <v>22</v>
      </c>
      <c r="B824" s="44" t="s">
        <v>485</v>
      </c>
      <c r="C824" s="45" t="s">
        <v>235</v>
      </c>
      <c r="D824" s="45" t="s">
        <v>39</v>
      </c>
      <c r="E824" s="45" t="s">
        <v>486</v>
      </c>
      <c r="F824" s="40" t="s">
        <v>94</v>
      </c>
      <c r="G824" s="22" t="s">
        <v>234</v>
      </c>
      <c r="H824" s="22" t="s">
        <v>272</v>
      </c>
      <c r="I824" s="59">
        <v>50</v>
      </c>
      <c r="J824" s="59"/>
      <c r="K824" s="59"/>
    </row>
    <row r="825" spans="1:11" ht="51">
      <c r="A825" s="53" t="s">
        <v>327</v>
      </c>
      <c r="B825" s="69" t="s">
        <v>328</v>
      </c>
      <c r="C825" s="70" t="s">
        <v>235</v>
      </c>
      <c r="D825" s="70" t="s">
        <v>39</v>
      </c>
      <c r="E825" s="70" t="s">
        <v>40</v>
      </c>
      <c r="F825" s="56"/>
      <c r="G825" s="71"/>
      <c r="H825" s="71"/>
      <c r="I825" s="57">
        <f>+I826</f>
        <v>75265.40000000001</v>
      </c>
      <c r="J825" s="57">
        <f>+J826</f>
        <v>32137.100000000002</v>
      </c>
      <c r="K825" s="57">
        <f>+K826</f>
        <v>0</v>
      </c>
    </row>
    <row r="826" spans="1:11" ht="38.25">
      <c r="A826" s="10" t="s">
        <v>349</v>
      </c>
      <c r="B826" s="44" t="s">
        <v>328</v>
      </c>
      <c r="C826" s="45" t="s">
        <v>235</v>
      </c>
      <c r="D826" s="45" t="s">
        <v>345</v>
      </c>
      <c r="E826" s="45" t="s">
        <v>40</v>
      </c>
      <c r="F826" s="40"/>
      <c r="G826" s="22"/>
      <c r="H826" s="22"/>
      <c r="I826" s="14">
        <f>+I835+I827+I830</f>
        <v>75265.40000000001</v>
      </c>
      <c r="J826" s="14">
        <f>+J835+J827+J830</f>
        <v>32137.100000000002</v>
      </c>
      <c r="K826" s="14">
        <f>+K835+K827+K830</f>
        <v>0</v>
      </c>
    </row>
    <row r="827" spans="1:11" ht="104.25" customHeight="1">
      <c r="A827" s="10" t="s">
        <v>396</v>
      </c>
      <c r="B827" s="44" t="s">
        <v>328</v>
      </c>
      <c r="C827" s="45" t="s">
        <v>235</v>
      </c>
      <c r="D827" s="45" t="s">
        <v>345</v>
      </c>
      <c r="E827" s="45" t="s">
        <v>370</v>
      </c>
      <c r="F827" s="40"/>
      <c r="G827" s="22"/>
      <c r="H827" s="22"/>
      <c r="I827" s="14">
        <f aca="true" t="shared" si="147" ref="I827:K828">I828</f>
        <v>60509.4</v>
      </c>
      <c r="J827" s="14">
        <f t="shared" si="147"/>
        <v>28976.9</v>
      </c>
      <c r="K827" s="14">
        <f t="shared" si="147"/>
        <v>0</v>
      </c>
    </row>
    <row r="828" spans="1:11" ht="38.25">
      <c r="A828" s="10" t="s">
        <v>33</v>
      </c>
      <c r="B828" s="44" t="s">
        <v>328</v>
      </c>
      <c r="C828" s="45" t="s">
        <v>235</v>
      </c>
      <c r="D828" s="45" t="s">
        <v>345</v>
      </c>
      <c r="E828" s="45" t="s">
        <v>370</v>
      </c>
      <c r="F828" s="40" t="s">
        <v>65</v>
      </c>
      <c r="G828" s="22"/>
      <c r="H828" s="22"/>
      <c r="I828" s="14">
        <f t="shared" si="147"/>
        <v>60509.4</v>
      </c>
      <c r="J828" s="14">
        <f t="shared" si="147"/>
        <v>28976.9</v>
      </c>
      <c r="K828" s="14">
        <f t="shared" si="147"/>
        <v>0</v>
      </c>
    </row>
    <row r="829" spans="1:11" ht="12.75">
      <c r="A829" s="10" t="s">
        <v>25</v>
      </c>
      <c r="B829" s="44" t="s">
        <v>328</v>
      </c>
      <c r="C829" s="45" t="s">
        <v>235</v>
      </c>
      <c r="D829" s="45" t="s">
        <v>345</v>
      </c>
      <c r="E829" s="45" t="s">
        <v>370</v>
      </c>
      <c r="F829" s="40" t="s">
        <v>66</v>
      </c>
      <c r="G829" s="22" t="s">
        <v>255</v>
      </c>
      <c r="H829" s="22" t="s">
        <v>234</v>
      </c>
      <c r="I829" s="14">
        <v>60509.4</v>
      </c>
      <c r="J829" s="14">
        <v>28976.9</v>
      </c>
      <c r="K829" s="14"/>
    </row>
    <row r="830" spans="1:11" ht="81.75" customHeight="1">
      <c r="A830" s="60" t="s">
        <v>397</v>
      </c>
      <c r="B830" s="44" t="s">
        <v>328</v>
      </c>
      <c r="C830" s="45" t="s">
        <v>235</v>
      </c>
      <c r="D830" s="45" t="s">
        <v>345</v>
      </c>
      <c r="E830" s="45" t="s">
        <v>371</v>
      </c>
      <c r="F830" s="40"/>
      <c r="G830" s="22"/>
      <c r="H830" s="22"/>
      <c r="I830" s="14">
        <f>I831+I833</f>
        <v>706.8</v>
      </c>
      <c r="J830" s="14">
        <f>J831+J833</f>
        <v>292.7</v>
      </c>
      <c r="K830" s="14">
        <f>K831+K833</f>
        <v>0</v>
      </c>
    </row>
    <row r="831" spans="1:11" ht="38.25">
      <c r="A831" s="10" t="s">
        <v>33</v>
      </c>
      <c r="B831" s="44" t="s">
        <v>328</v>
      </c>
      <c r="C831" s="45" t="s">
        <v>235</v>
      </c>
      <c r="D831" s="45" t="s">
        <v>345</v>
      </c>
      <c r="E831" s="45" t="s">
        <v>371</v>
      </c>
      <c r="F831" s="40" t="s">
        <v>65</v>
      </c>
      <c r="G831" s="22"/>
      <c r="H831" s="22"/>
      <c r="I831" s="14">
        <f aca="true" t="shared" si="148" ref="I831:K833">I832</f>
        <v>706.8</v>
      </c>
      <c r="J831" s="14">
        <f t="shared" si="148"/>
        <v>292.7</v>
      </c>
      <c r="K831" s="14">
        <f t="shared" si="148"/>
        <v>0</v>
      </c>
    </row>
    <row r="832" spans="1:11" ht="12.75">
      <c r="A832" s="10" t="s">
        <v>25</v>
      </c>
      <c r="B832" s="44" t="s">
        <v>328</v>
      </c>
      <c r="C832" s="45" t="s">
        <v>235</v>
      </c>
      <c r="D832" s="45" t="s">
        <v>345</v>
      </c>
      <c r="E832" s="45" t="s">
        <v>371</v>
      </c>
      <c r="F832" s="40" t="s">
        <v>66</v>
      </c>
      <c r="G832" s="22" t="s">
        <v>255</v>
      </c>
      <c r="H832" s="22" t="s">
        <v>234</v>
      </c>
      <c r="I832" s="14">
        <v>706.8</v>
      </c>
      <c r="J832" s="14">
        <v>292.7</v>
      </c>
      <c r="K832" s="14"/>
    </row>
    <row r="833" spans="1:11" ht="12.75">
      <c r="A833" s="10" t="s">
        <v>21</v>
      </c>
      <c r="B833" s="44" t="s">
        <v>328</v>
      </c>
      <c r="C833" s="45" t="s">
        <v>235</v>
      </c>
      <c r="D833" s="45" t="s">
        <v>345</v>
      </c>
      <c r="E833" s="45" t="s">
        <v>371</v>
      </c>
      <c r="F833" s="40" t="s">
        <v>84</v>
      </c>
      <c r="G833" s="22"/>
      <c r="H833" s="22"/>
      <c r="I833" s="14">
        <f t="shared" si="148"/>
        <v>0</v>
      </c>
      <c r="J833" s="14">
        <f t="shared" si="148"/>
        <v>0</v>
      </c>
      <c r="K833" s="14">
        <f t="shared" si="148"/>
        <v>0</v>
      </c>
    </row>
    <row r="834" spans="1:11" ht="12.75">
      <c r="A834" s="10" t="s">
        <v>22</v>
      </c>
      <c r="B834" s="44" t="s">
        <v>328</v>
      </c>
      <c r="C834" s="45" t="s">
        <v>235</v>
      </c>
      <c r="D834" s="45" t="s">
        <v>345</v>
      </c>
      <c r="E834" s="45" t="s">
        <v>371</v>
      </c>
      <c r="F834" s="40" t="s">
        <v>94</v>
      </c>
      <c r="G834" s="22" t="s">
        <v>255</v>
      </c>
      <c r="H834" s="22" t="s">
        <v>234</v>
      </c>
      <c r="I834" s="14"/>
      <c r="J834" s="14"/>
      <c r="K834" s="14"/>
    </row>
    <row r="835" spans="1:11" ht="76.5">
      <c r="A835" s="10" t="s">
        <v>398</v>
      </c>
      <c r="B835" s="44" t="s">
        <v>328</v>
      </c>
      <c r="C835" s="45" t="s">
        <v>235</v>
      </c>
      <c r="D835" s="45" t="s">
        <v>345</v>
      </c>
      <c r="E835" s="45" t="s">
        <v>350</v>
      </c>
      <c r="F835" s="40"/>
      <c r="G835" s="22"/>
      <c r="H835" s="22"/>
      <c r="I835" s="14">
        <f aca="true" t="shared" si="149" ref="I835:K836">I836</f>
        <v>14049.2</v>
      </c>
      <c r="J835" s="14">
        <f t="shared" si="149"/>
        <v>2867.5</v>
      </c>
      <c r="K835" s="14">
        <f t="shared" si="149"/>
        <v>0</v>
      </c>
    </row>
    <row r="836" spans="1:11" ht="38.25">
      <c r="A836" s="10" t="s">
        <v>33</v>
      </c>
      <c r="B836" s="44" t="s">
        <v>328</v>
      </c>
      <c r="C836" s="45" t="s">
        <v>235</v>
      </c>
      <c r="D836" s="45" t="s">
        <v>345</v>
      </c>
      <c r="E836" s="45" t="s">
        <v>350</v>
      </c>
      <c r="F836" s="40" t="s">
        <v>65</v>
      </c>
      <c r="G836" s="22"/>
      <c r="H836" s="22"/>
      <c r="I836" s="14">
        <f t="shared" si="149"/>
        <v>14049.2</v>
      </c>
      <c r="J836" s="14">
        <f t="shared" si="149"/>
        <v>2867.5</v>
      </c>
      <c r="K836" s="14">
        <f t="shared" si="149"/>
        <v>0</v>
      </c>
    </row>
    <row r="837" spans="1:11" ht="12.75">
      <c r="A837" s="10" t="s">
        <v>25</v>
      </c>
      <c r="B837" s="44" t="s">
        <v>328</v>
      </c>
      <c r="C837" s="45" t="s">
        <v>235</v>
      </c>
      <c r="D837" s="45" t="s">
        <v>345</v>
      </c>
      <c r="E837" s="45" t="s">
        <v>350</v>
      </c>
      <c r="F837" s="40" t="s">
        <v>66</v>
      </c>
      <c r="G837" s="22" t="s">
        <v>255</v>
      </c>
      <c r="H837" s="22" t="s">
        <v>234</v>
      </c>
      <c r="I837" s="14">
        <v>14049.2</v>
      </c>
      <c r="J837" s="14">
        <v>2867.5</v>
      </c>
      <c r="K837" s="14"/>
    </row>
    <row r="838" spans="1:11" ht="25.5">
      <c r="A838" s="53" t="s">
        <v>437</v>
      </c>
      <c r="B838" s="54" t="s">
        <v>438</v>
      </c>
      <c r="C838" s="55" t="s">
        <v>235</v>
      </c>
      <c r="D838" s="55" t="s">
        <v>39</v>
      </c>
      <c r="E838" s="55" t="s">
        <v>40</v>
      </c>
      <c r="F838" s="56"/>
      <c r="G838" s="92"/>
      <c r="H838" s="92"/>
      <c r="I838" s="90">
        <f>+I839+I842+I845</f>
        <v>10</v>
      </c>
      <c r="J838" s="90">
        <f>+J839+J842+J845</f>
        <v>0</v>
      </c>
      <c r="K838" s="90">
        <f>+K839+K842+K845</f>
        <v>0</v>
      </c>
    </row>
    <row r="839" spans="1:11" ht="51">
      <c r="A839" s="10" t="s">
        <v>439</v>
      </c>
      <c r="B839" s="38" t="s">
        <v>438</v>
      </c>
      <c r="C839" s="7" t="s">
        <v>235</v>
      </c>
      <c r="D839" s="7" t="s">
        <v>39</v>
      </c>
      <c r="E839" s="7" t="s">
        <v>440</v>
      </c>
      <c r="F839" s="40"/>
      <c r="G839" s="93"/>
      <c r="H839" s="93"/>
      <c r="I839" s="59">
        <f aca="true" t="shared" si="150" ref="I839:K840">I840</f>
        <v>10</v>
      </c>
      <c r="J839" s="59">
        <f t="shared" si="150"/>
        <v>0</v>
      </c>
      <c r="K839" s="59">
        <f t="shared" si="150"/>
        <v>0</v>
      </c>
    </row>
    <row r="840" spans="1:11" ht="25.5">
      <c r="A840" s="10" t="s">
        <v>16</v>
      </c>
      <c r="B840" s="38" t="s">
        <v>438</v>
      </c>
      <c r="C840" s="7" t="s">
        <v>235</v>
      </c>
      <c r="D840" s="7" t="s">
        <v>39</v>
      </c>
      <c r="E840" s="7" t="s">
        <v>440</v>
      </c>
      <c r="F840" s="40" t="s">
        <v>46</v>
      </c>
      <c r="G840" s="93"/>
      <c r="H840" s="93"/>
      <c r="I840" s="59">
        <f t="shared" si="150"/>
        <v>10</v>
      </c>
      <c r="J840" s="59">
        <f t="shared" si="150"/>
        <v>0</v>
      </c>
      <c r="K840" s="59">
        <f t="shared" si="150"/>
        <v>0</v>
      </c>
    </row>
    <row r="841" spans="1:11" ht="12.75">
      <c r="A841" s="10" t="s">
        <v>35</v>
      </c>
      <c r="B841" s="38" t="s">
        <v>438</v>
      </c>
      <c r="C841" s="7" t="s">
        <v>235</v>
      </c>
      <c r="D841" s="7" t="s">
        <v>39</v>
      </c>
      <c r="E841" s="7" t="s">
        <v>440</v>
      </c>
      <c r="F841" s="40" t="s">
        <v>79</v>
      </c>
      <c r="G841" s="22" t="s">
        <v>234</v>
      </c>
      <c r="H841" s="22" t="s">
        <v>272</v>
      </c>
      <c r="I841" s="59">
        <v>10</v>
      </c>
      <c r="J841" s="59"/>
      <c r="K841" s="59"/>
    </row>
  </sheetData>
  <sheetProtection/>
  <autoFilter ref="A10:K841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Татьяна Кулакова</cp:lastModifiedBy>
  <cp:lastPrinted>2023-04-19T10:23:58Z</cp:lastPrinted>
  <dcterms:created xsi:type="dcterms:W3CDTF">2013-11-12T07:31:46Z</dcterms:created>
  <dcterms:modified xsi:type="dcterms:W3CDTF">2023-04-19T14:16:03Z</dcterms:modified>
  <cp:category/>
  <cp:version/>
  <cp:contentType/>
  <cp:contentStatus/>
</cp:coreProperties>
</file>