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'2021'!$A$13:$L$1267</definedName>
  </definedNames>
  <calcPr fullCalcOnLoad="1"/>
</workbook>
</file>

<file path=xl/sharedStrings.xml><?xml version="1.0" encoding="utf-8"?>
<sst xmlns="http://schemas.openxmlformats.org/spreadsheetml/2006/main" count="10283" uniqueCount="602">
  <si>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</si>
  <si>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</si>
  <si>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</si>
  <si>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</si>
  <si>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</si>
  <si>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</si>
  <si>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</si>
  <si>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</si>
  <si>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</si>
  <si>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</si>
  <si>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</si>
  <si>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</si>
  <si>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</si>
  <si>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</si>
  <si>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</si>
  <si>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</si>
  <si>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</si>
  <si>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</si>
  <si>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</si>
  <si>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</si>
  <si>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</si>
  <si>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</si>
  <si>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</si>
  <si>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</si>
  <si>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</si>
  <si>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</si>
  <si>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</si>
  <si>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</si>
  <si>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</si>
  <si>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</si>
  <si>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</si>
  <si>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</si>
  <si>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</si>
  <si>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</si>
  <si>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</si>
  <si>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</si>
  <si>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</si>
  <si>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</si>
  <si>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</si>
  <si>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</si>
  <si>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</si>
  <si>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</si>
  <si>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</si>
  <si>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</si>
  <si>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</si>
  <si>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</si>
  <si>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</si>
  <si>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</si>
  <si>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</si>
  <si>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</si>
  <si>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</si>
  <si>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</si>
  <si>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</si>
  <si>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</si>
  <si>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</si>
  <si>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</si>
  <si>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</si>
  <si>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</si>
  <si>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</si>
  <si>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</si>
  <si>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</si>
  <si>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</si>
  <si>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</si>
  <si>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</si>
  <si>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</si>
  <si>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</si>
  <si>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</si>
  <si>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</si>
  <si>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</si>
  <si>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</si>
  <si>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</si>
  <si>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</si>
  <si>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</si>
  <si>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</si>
  <si>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</si>
  <si>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</si>
  <si>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</si>
  <si>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</si>
  <si>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</si>
  <si>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</si>
  <si>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</si>
  <si>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</si>
  <si>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</si>
  <si>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</si>
  <si>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</si>
  <si>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</si>
  <si>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</si>
  <si>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</si>
  <si>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</si>
  <si>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</si>
  <si>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</si>
  <si>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</si>
  <si>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</si>
  <si>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</si>
  <si>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</si>
  <si>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</si>
  <si>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</si>
  <si>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</si>
  <si>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</si>
  <si>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</si>
  <si>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</si>
  <si>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</si>
  <si>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</si>
  <si>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</si>
  <si>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</si>
  <si>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</si>
  <si>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</si>
  <si>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</si>
  <si>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</si>
  <si>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</si>
  <si>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</si>
  <si>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</si>
  <si>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</si>
  <si>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</si>
  <si>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</si>
  <si>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</si>
  <si>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</si>
  <si>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</si>
  <si>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</si>
  <si>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</si>
  <si>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</si>
  <si>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</si>
  <si>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</si>
  <si>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</si>
  <si>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</si>
  <si>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</si>
  <si>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</si>
  <si>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</si>
  <si>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</si>
  <si>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</si>
  <si>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</si>
  <si>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</si>
  <si>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</si>
  <si>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</si>
  <si>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</si>
  <si>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</si>
  <si>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</si>
  <si>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</si>
  <si>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</si>
  <si>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</si>
  <si>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</si>
  <si>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</si>
  <si>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</si>
  <si>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</si>
  <si>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</si>
  <si>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</si>
  <si>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</si>
  <si>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</si>
  <si>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</si>
  <si>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</si>
  <si>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</si>
  <si>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</si>
  <si>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</si>
  <si>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</si>
  <si>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</si>
  <si>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</si>
  <si>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</si>
  <si>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</si>
  <si>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</si>
  <si>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</si>
  <si>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</si>
  <si>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</si>
  <si>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</si>
  <si>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</si>
  <si>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</si>
  <si>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</si>
  <si>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</si>
  <si>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</si>
  <si>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</si>
  <si>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</si>
  <si>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</si>
  <si>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</si>
  <si>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</si>
  <si>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</si>
  <si>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</si>
  <si>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</si>
  <si>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</si>
  <si>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</si>
  <si>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</si>
  <si>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</si>
  <si>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</si>
  <si>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</si>
  <si>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</si>
  <si>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</si>
  <si>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</si>
  <si>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</si>
  <si>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</si>
  <si>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</si>
  <si>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</si>
  <si>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</si>
  <si>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</si>
  <si>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</si>
  <si>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</si>
  <si>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</si>
  <si>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</si>
  <si>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</si>
  <si>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</si>
  <si>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</si>
  <si>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</si>
  <si>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</si>
  <si>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</si>
  <si>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</si>
  <si>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</si>
  <si>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</si>
  <si>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</si>
  <si>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</si>
  <si>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</si>
  <si>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</si>
  <si>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</si>
  <si>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</si>
  <si>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</si>
  <si>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</si>
  <si>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</si>
  <si>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</si>
  <si>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</si>
  <si>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</si>
  <si>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</si>
  <si>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</si>
  <si>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</si>
  <si>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</si>
  <si>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</si>
  <si>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</si>
  <si>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</si>
  <si>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</si>
  <si>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</si>
  <si>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</si>
  <si>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</si>
  <si>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</si>
  <si>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</si>
  <si>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</si>
  <si>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</si>
  <si>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</si>
  <si>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</si>
  <si>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</si>
  <si>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</si>
  <si>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</si>
  <si>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</si>
  <si>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</si>
  <si>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</si>
  <si>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</si>
  <si>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</si>
  <si>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</si>
  <si>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</si>
  <si>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</si>
  <si>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</si>
  <si>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</si>
  <si>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</si>
  <si>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</si>
  <si>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</si>
  <si>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</si>
  <si>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</si>
  <si>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</si>
  <si>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</si>
  <si>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</si>
  <si>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</si>
  <si>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</si>
  <si>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</si>
  <si>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</si>
  <si>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</si>
  <si>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</si>
  <si>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</si>
  <si>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</si>
  <si>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</si>
  <si>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</si>
  <si>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</si>
  <si>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</si>
  <si>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</si>
  <si>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</si>
  <si>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</si>
  <si>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</si>
  <si>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</si>
  <si>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</si>
  <si>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</si>
  <si>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</si>
  <si>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</si>
  <si>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</si>
  <si>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</si>
  <si>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</si>
  <si>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</si>
  <si>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</si>
  <si>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</si>
  <si>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</si>
  <si>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</si>
  <si>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</si>
  <si>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</si>
  <si>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</si>
  <si>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</si>
  <si>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</si>
  <si>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</si>
  <si>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</si>
  <si>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</si>
  <si>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</si>
  <si>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</si>
  <si>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</si>
  <si>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</si>
  <si>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</si>
  <si>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</si>
  <si>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</si>
  <si>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</si>
  <si>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</si>
  <si>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</si>
  <si>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</si>
  <si>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</si>
  <si>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</si>
  <si>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</si>
  <si>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</si>
  <si>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</si>
  <si>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</si>
  <si>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</si>
  <si>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</si>
  <si>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</si>
  <si>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</si>
  <si>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</si>
  <si>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</si>
  <si>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</si>
  <si>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</si>
  <si>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</si>
  <si>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</si>
  <si>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</si>
  <si>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</si>
  <si>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</si>
  <si>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</si>
  <si>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</si>
  <si>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</si>
  <si>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</si>
  <si>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</si>
  <si>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</si>
  <si>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</si>
  <si>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</si>
  <si>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</si>
  <si>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</si>
  <si>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</si>
  <si>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</si>
  <si>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</si>
  <si>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</si>
  <si>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</si>
  <si>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</si>
  <si>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</si>
  <si>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</si>
  <si>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</si>
  <si>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</si>
  <si>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</si>
  <si>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</si>
  <si>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</si>
  <si>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</si>
  <si>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</si>
  <si>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</si>
  <si>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</si>
  <si>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</si>
  <si>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</si>
  <si>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</si>
  <si>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</si>
  <si>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</si>
  <si>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</si>
  <si>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</si>
  <si>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</si>
  <si>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</si>
  <si>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</si>
  <si>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</si>
  <si>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</si>
  <si>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</si>
  <si>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</si>
  <si>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</si>
  <si>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</si>
  <si>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</si>
  <si>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</si>
  <si>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</si>
  <si>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</si>
  <si>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</si>
  <si>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</si>
  <si>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</si>
  <si>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</si>
  <si>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</si>
  <si>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</si>
  <si>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</si>
  <si>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</si>
  <si>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</si>
  <si>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</si>
  <si>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</si>
  <si>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</si>
  <si>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</si>
  <si>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</si>
  <si>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</si>
  <si>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</si>
  <si>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</si>
  <si>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</si>
  <si>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</si>
  <si>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</si>
  <si>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</si>
  <si>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</si>
  <si>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</si>
  <si>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</si>
  <si>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</si>
  <si>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</si>
  <si>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</si>
  <si>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</si>
  <si>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</si>
  <si>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</si>
  <si>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</si>
  <si>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</si>
  <si>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</si>
  <si>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</si>
  <si>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</si>
  <si>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</si>
  <si>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</si>
  <si>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</si>
  <si>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</si>
  <si>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</si>
  <si>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</si>
  <si>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</si>
  <si>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</si>
  <si>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</si>
  <si>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</si>
  <si>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</si>
  <si>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</si>
  <si>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</si>
  <si>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</si>
  <si>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</si>
  <si>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</si>
  <si>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</si>
  <si>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</si>
  <si>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</si>
  <si>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</si>
  <si>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</si>
  <si>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</si>
  <si>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</si>
  <si>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</si>
  <si>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</si>
  <si>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</si>
  <si>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</si>
  <si>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</si>
  <si>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</si>
  <si>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</si>
  <si>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</si>
  <si>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</si>
  <si>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</si>
  <si>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</si>
  <si>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</si>
  <si>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</si>
  <si>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</si>
  <si>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</si>
  <si>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</si>
  <si>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</si>
  <si>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</si>
  <si>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</si>
  <si>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</si>
  <si>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</si>
  <si>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</si>
  <si>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</si>
  <si>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</si>
  <si>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</si>
  <si>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</si>
  <si>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</si>
  <si>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</si>
  <si>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</si>
  <si>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</si>
  <si>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</si>
  <si>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</si>
  <si>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</si>
  <si>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</si>
  <si>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</si>
  <si>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</si>
  <si>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</si>
  <si>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</si>
  <si>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</si>
  <si>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</si>
  <si>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</si>
  <si>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</si>
  <si>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</si>
  <si>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</si>
  <si>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</si>
  <si>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</si>
  <si>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</si>
  <si>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</si>
  <si>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</si>
  <si>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</si>
  <si>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</si>
  <si>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</si>
  <si>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</si>
  <si>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</si>
  <si>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</si>
  <si>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</si>
  <si>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</si>
  <si>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</si>
  <si>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</si>
  <si>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</si>
  <si>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</si>
  <si>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</si>
  <si>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</si>
  <si>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</si>
  <si>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</si>
  <si>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</si>
  <si>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</si>
  <si>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</si>
  <si>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</si>
  <si>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</si>
  <si>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</si>
  <si>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</si>
  <si>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</si>
  <si>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</si>
  <si>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</si>
  <si>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</si>
  <si>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</si>
  <si>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</si>
  <si>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</si>
  <si>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</si>
  <si>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</si>
  <si>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</si>
  <si>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</si>
  <si>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</si>
  <si>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</si>
  <si>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</si>
  <si>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</si>
  <si>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</si>
  <si>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</si>
  <si>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</si>
  <si>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</si>
  <si>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</si>
  <si>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</si>
  <si>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</si>
  <si>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</si>
  <si>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</si>
  <si>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</si>
  <si>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</si>
  <si>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</si>
  <si>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</si>
  <si>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</si>
  <si>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</si>
  <si>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</si>
  <si>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</si>
  <si>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</si>
  <si>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</si>
  <si>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</si>
  <si>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</si>
  <si>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</si>
  <si>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</si>
  <si>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</si>
  <si>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</si>
  <si>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</si>
  <si>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</si>
  <si>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</si>
  <si>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</si>
  <si>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</si>
  <si>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</si>
  <si>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</si>
  <si>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</si>
  <si>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</si>
  <si>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</si>
  <si>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</si>
  <si>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</si>
  <si>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</si>
  <si>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</si>
  <si>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</si>
  <si>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</si>
  <si>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</si>
  <si>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</si>
  <si>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</si>
  <si>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</si>
  <si>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</si>
  <si>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</si>
  <si>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</si>
  <si>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</si>
  <si>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</si>
  <si>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</si>
  <si>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</si>
  <si>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</si>
  <si>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</si>
  <si>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</si>
  <si>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</si>
  <si>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</si>
  <si>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</si>
  <si>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</si>
  <si>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</si>
  <si>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</si>
  <si>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</si>
  <si>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</si>
  <si>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</si>
  <si>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</si>
  <si>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</si>
  <si>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</si>
  <si>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</si>
  <si>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</si>
  <si>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</si>
  <si>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</si>
  <si>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</si>
  <si>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</si>
  <si>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</si>
  <si>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</si>
  <si>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</si>
  <si>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</si>
  <si>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</si>
  <si>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</si>
  <si>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5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</si>
  <si>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</si>
  <si>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</si>
  <si>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</si>
  <si>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</si>
  <si>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</si>
  <si>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</si>
  <si>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Премии и гранты</t>
  </si>
  <si>
    <t>350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</si>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</sst>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1"/>
  <sheetViews>
    <sheetView tabSelected="1" zoomScale="110" zoomScaleNormal="110" zoomScalePageLayoutView="0" workbookViewId="0" topLeftCell="A7">
      <selection activeCell="J1269" sqref="J1269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592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562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5" t="s">
        <v>493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2" t="s">
        <v>255</v>
      </c>
      <c r="B14" s="86" t="s">
        <v>217</v>
      </c>
      <c r="C14" s="86" t="s">
        <v>256</v>
      </c>
      <c r="D14" s="86" t="s">
        <v>257</v>
      </c>
      <c r="E14" s="96" t="s">
        <v>258</v>
      </c>
      <c r="F14" s="97"/>
      <c r="G14" s="97"/>
      <c r="H14" s="98"/>
      <c r="I14" s="86" t="s">
        <v>357</v>
      </c>
      <c r="J14" s="86" t="s">
        <v>417</v>
      </c>
      <c r="K14" s="86" t="s">
        <v>447</v>
      </c>
      <c r="L14" s="86" t="s">
        <v>494</v>
      </c>
    </row>
    <row r="15" spans="1:12" ht="12.75">
      <c r="A15" s="93"/>
      <c r="B15" s="87"/>
      <c r="C15" s="87"/>
      <c r="D15" s="87"/>
      <c r="E15" s="99"/>
      <c r="F15" s="100"/>
      <c r="G15" s="100"/>
      <c r="H15" s="101"/>
      <c r="I15" s="87"/>
      <c r="J15" s="87"/>
      <c r="K15" s="87"/>
      <c r="L15" s="87"/>
    </row>
    <row r="16" spans="1:12" ht="12.75">
      <c r="A16" s="94"/>
      <c r="B16" s="88"/>
      <c r="C16" s="88"/>
      <c r="D16" s="88"/>
      <c r="E16" s="102"/>
      <c r="F16" s="103"/>
      <c r="G16" s="103"/>
      <c r="H16" s="104"/>
      <c r="I16" s="88"/>
      <c r="J16" s="88"/>
      <c r="K16" s="88"/>
      <c r="L16" s="88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J18+J509+J556+J655+J808+J933+J1178+J1209</f>
        <v>2577107.9000000004</v>
      </c>
      <c r="K17" s="75">
        <f>K18+K509+K556+K655+K808+K933+K1178+K1209</f>
        <v>2189769.6</v>
      </c>
      <c r="L17" s="75">
        <f>L18+L509+L556+L655+L808+L933+L1178+L1209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89"/>
      <c r="F18" s="90"/>
      <c r="G18" s="90"/>
      <c r="H18" s="91"/>
      <c r="I18" s="1"/>
      <c r="J18" s="8">
        <f>J19+J158+J175+J263+J435+J443+J466+J497+J424</f>
        <v>453273.49999999994</v>
      </c>
      <c r="K18" s="8">
        <f>K19+K158+K175+K263+K435+K443+K466+K497+K424</f>
        <v>360157</v>
      </c>
      <c r="L18" s="8">
        <f>L19+L158+L175+L263+L435+L443+L466+L497+L424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81091.8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54567.899999999994</v>
      </c>
      <c r="K20" s="14">
        <f>K32+K21</f>
        <v>54076.899999999994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491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479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54525.299999999996</v>
      </c>
      <c r="K32" s="14">
        <f>K33+K71</f>
        <v>54014.2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54443.2</v>
      </c>
      <c r="K33" s="24">
        <f>K34</f>
        <v>54014.2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54443.2</v>
      </c>
      <c r="K34" s="24">
        <f>K35+K38+K45+K48+K56+K61+K66+K53</f>
        <v>54014.2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43156.3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43156.3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43156.3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6026</v>
      </c>
      <c r="K38" s="24">
        <f>K39+K41+K43</f>
        <v>5588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5681</v>
      </c>
      <c r="K41" s="24">
        <f>K42</f>
        <v>5283.8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5681</v>
      </c>
      <c r="K42" s="24">
        <v>5283.8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313.8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313.8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2834.7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2834.7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2834.7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465.3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465.3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97.8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97.8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485.9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485.9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79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79</v>
      </c>
      <c r="K65" s="24">
        <v>52.9</v>
      </c>
      <c r="L65" s="24">
        <v>53.2</v>
      </c>
    </row>
    <row r="66" spans="1:12" ht="38.25">
      <c r="A66" s="65" t="s">
        <v>524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1067.6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1067.6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58.5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58.5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480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J102+J89+J119+J136+J147+J154+J83</f>
        <v>26519.1</v>
      </c>
      <c r="K82" s="31">
        <f>K102+K89+K119+K136+K147+K154+K83</f>
        <v>23144.8</v>
      </c>
      <c r="L82" s="31">
        <f>L102+L89+L119+L136+L147+L154+L83</f>
        <v>23060.8</v>
      </c>
    </row>
    <row r="83" spans="1:12" ht="27" customHeight="1">
      <c r="A83" s="15" t="s">
        <v>555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556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557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558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559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559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559</v>
      </c>
      <c r="I88" s="20" t="s">
        <v>245</v>
      </c>
      <c r="J88" s="45">
        <v>14</v>
      </c>
      <c r="K88" s="45"/>
      <c r="L88" s="45"/>
    </row>
    <row r="89" spans="1:14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248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248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4822.799999999999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4819.4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4819.4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4745.5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744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744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481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19124.6</v>
      </c>
      <c r="K119" s="31">
        <f>+K120+K131</f>
        <v>18365.7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18356.5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18356.5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18283.5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18283.5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18283.5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84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84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84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84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>
        <v>84</v>
      </c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+J142+J137</f>
        <v>902.5</v>
      </c>
      <c r="K136" s="14">
        <f>+K142+K137</f>
        <v>0</v>
      </c>
      <c r="L136" s="14">
        <f>+L142+L137</f>
        <v>0</v>
      </c>
      <c r="N136" s="77"/>
    </row>
    <row r="137" spans="1:14" ht="25.5">
      <c r="A137" s="25" t="s">
        <v>595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241</v>
      </c>
      <c r="G137" s="28" t="s">
        <v>180</v>
      </c>
      <c r="H137" s="28" t="s">
        <v>181</v>
      </c>
      <c r="I137" s="20"/>
      <c r="J137" s="24">
        <f>J138</f>
        <v>500</v>
      </c>
      <c r="K137" s="24">
        <f aca="true" t="shared" si="17" ref="K137:L140">K138</f>
        <v>0</v>
      </c>
      <c r="L137" s="24">
        <f t="shared" si="17"/>
        <v>0</v>
      </c>
      <c r="N137" s="77"/>
    </row>
    <row r="138" spans="1:14" ht="25.5">
      <c r="A138" s="25" t="s">
        <v>596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241</v>
      </c>
      <c r="G138" s="28" t="s">
        <v>260</v>
      </c>
      <c r="H138" s="28" t="s">
        <v>181</v>
      </c>
      <c r="I138" s="20"/>
      <c r="J138" s="24">
        <f>J139</f>
        <v>500</v>
      </c>
      <c r="K138" s="24">
        <f t="shared" si="17"/>
        <v>0</v>
      </c>
      <c r="L138" s="24">
        <f t="shared" si="17"/>
        <v>0</v>
      </c>
      <c r="N138" s="77"/>
    </row>
    <row r="139" spans="1:14" ht="38.25">
      <c r="A139" s="25" t="s">
        <v>597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241</v>
      </c>
      <c r="G139" s="28" t="s">
        <v>260</v>
      </c>
      <c r="H139" s="28" t="s">
        <v>598</v>
      </c>
      <c r="I139" s="20"/>
      <c r="J139" s="24">
        <f>J140</f>
        <v>500</v>
      </c>
      <c r="K139" s="24">
        <f t="shared" si="17"/>
        <v>0</v>
      </c>
      <c r="L139" s="24">
        <f t="shared" si="17"/>
        <v>0</v>
      </c>
      <c r="N139" s="77"/>
    </row>
    <row r="140" spans="1:14" ht="12.75">
      <c r="A140" s="25" t="s">
        <v>229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241</v>
      </c>
      <c r="G140" s="28" t="s">
        <v>260</v>
      </c>
      <c r="H140" s="28" t="s">
        <v>598</v>
      </c>
      <c r="I140" s="20" t="s">
        <v>230</v>
      </c>
      <c r="J140" s="24">
        <f>J141</f>
        <v>500</v>
      </c>
      <c r="K140" s="24">
        <f t="shared" si="17"/>
        <v>0</v>
      </c>
      <c r="L140" s="24">
        <f t="shared" si="17"/>
        <v>0</v>
      </c>
      <c r="N140" s="77"/>
    </row>
    <row r="141" spans="1:14" ht="12.75">
      <c r="A141" s="25" t="s">
        <v>599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241</v>
      </c>
      <c r="G141" s="28" t="s">
        <v>260</v>
      </c>
      <c r="H141" s="28" t="s">
        <v>598</v>
      </c>
      <c r="I141" s="20" t="s">
        <v>600</v>
      </c>
      <c r="J141" s="24">
        <v>500</v>
      </c>
      <c r="K141" s="14"/>
      <c r="L141" s="14"/>
      <c r="N141" s="77"/>
    </row>
    <row r="142" spans="1:12" ht="25.5">
      <c r="A142" s="19" t="s">
        <v>20</v>
      </c>
      <c r="B142" s="29" t="s">
        <v>275</v>
      </c>
      <c r="C142" s="20" t="s">
        <v>260</v>
      </c>
      <c r="D142" s="20" t="s">
        <v>313</v>
      </c>
      <c r="E142" s="27" t="s">
        <v>237</v>
      </c>
      <c r="F142" s="28" t="s">
        <v>228</v>
      </c>
      <c r="G142" s="28" t="s">
        <v>180</v>
      </c>
      <c r="H142" s="28" t="s">
        <v>181</v>
      </c>
      <c r="I142" s="20"/>
      <c r="J142" s="24">
        <f aca="true" t="shared" si="18" ref="J142:L145">J143</f>
        <v>402.5</v>
      </c>
      <c r="K142" s="24">
        <f t="shared" si="18"/>
        <v>0</v>
      </c>
      <c r="L142" s="24">
        <f t="shared" si="18"/>
        <v>0</v>
      </c>
    </row>
    <row r="143" spans="1:12" ht="25.5">
      <c r="A143" s="25" t="s">
        <v>116</v>
      </c>
      <c r="B143" s="29" t="s">
        <v>275</v>
      </c>
      <c r="C143" s="20" t="s">
        <v>260</v>
      </c>
      <c r="D143" s="20" t="s">
        <v>313</v>
      </c>
      <c r="E143" s="27" t="s">
        <v>237</v>
      </c>
      <c r="F143" s="28" t="s">
        <v>228</v>
      </c>
      <c r="G143" s="28" t="s">
        <v>260</v>
      </c>
      <c r="H143" s="28" t="s">
        <v>181</v>
      </c>
      <c r="I143" s="20"/>
      <c r="J143" s="24">
        <f t="shared" si="18"/>
        <v>402.5</v>
      </c>
      <c r="K143" s="24">
        <f t="shared" si="18"/>
        <v>0</v>
      </c>
      <c r="L143" s="24">
        <f t="shared" si="18"/>
        <v>0</v>
      </c>
    </row>
    <row r="144" spans="1:12" ht="25.5">
      <c r="A144" s="25" t="s">
        <v>79</v>
      </c>
      <c r="B144" s="29" t="s">
        <v>275</v>
      </c>
      <c r="C144" s="20" t="s">
        <v>260</v>
      </c>
      <c r="D144" s="20" t="s">
        <v>313</v>
      </c>
      <c r="E144" s="27" t="s">
        <v>237</v>
      </c>
      <c r="F144" s="28" t="s">
        <v>228</v>
      </c>
      <c r="G144" s="28" t="s">
        <v>260</v>
      </c>
      <c r="H144" s="28" t="s">
        <v>136</v>
      </c>
      <c r="I144" s="20"/>
      <c r="J144" s="24">
        <f t="shared" si="18"/>
        <v>402.5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331</v>
      </c>
      <c r="B145" s="29" t="s">
        <v>275</v>
      </c>
      <c r="C145" s="20" t="s">
        <v>260</v>
      </c>
      <c r="D145" s="20" t="s">
        <v>313</v>
      </c>
      <c r="E145" s="27" t="s">
        <v>237</v>
      </c>
      <c r="F145" s="28" t="s">
        <v>228</v>
      </c>
      <c r="G145" s="28" t="s">
        <v>260</v>
      </c>
      <c r="H145" s="28" t="s">
        <v>136</v>
      </c>
      <c r="I145" s="20" t="s">
        <v>332</v>
      </c>
      <c r="J145" s="24">
        <f t="shared" si="18"/>
        <v>402.5</v>
      </c>
      <c r="K145" s="24">
        <f t="shared" si="18"/>
        <v>0</v>
      </c>
      <c r="L145" s="24">
        <f t="shared" si="18"/>
        <v>0</v>
      </c>
    </row>
    <row r="146" spans="1:12" ht="12.75">
      <c r="A146" s="25" t="s">
        <v>246</v>
      </c>
      <c r="B146" s="29" t="s">
        <v>275</v>
      </c>
      <c r="C146" s="20" t="s">
        <v>260</v>
      </c>
      <c r="D146" s="20" t="s">
        <v>313</v>
      </c>
      <c r="E146" s="27" t="s">
        <v>237</v>
      </c>
      <c r="F146" s="28" t="s">
        <v>228</v>
      </c>
      <c r="G146" s="28" t="s">
        <v>260</v>
      </c>
      <c r="H146" s="28" t="s">
        <v>136</v>
      </c>
      <c r="I146" s="20" t="s">
        <v>247</v>
      </c>
      <c r="J146" s="24">
        <v>402.5</v>
      </c>
      <c r="K146" s="24"/>
      <c r="L146" s="24"/>
    </row>
    <row r="147" spans="1:12" ht="12.75">
      <c r="A147" s="15" t="s">
        <v>41</v>
      </c>
      <c r="B147" s="13" t="s">
        <v>275</v>
      </c>
      <c r="C147" s="10" t="s">
        <v>260</v>
      </c>
      <c r="D147" s="10" t="s">
        <v>313</v>
      </c>
      <c r="E147" s="11" t="s">
        <v>545</v>
      </c>
      <c r="F147" s="12" t="s">
        <v>221</v>
      </c>
      <c r="G147" s="12" t="s">
        <v>180</v>
      </c>
      <c r="H147" s="12" t="s">
        <v>181</v>
      </c>
      <c r="I147" s="10"/>
      <c r="J147" s="14">
        <f>J148+J151</f>
        <v>135.3</v>
      </c>
      <c r="K147" s="14">
        <f>K148</f>
        <v>0</v>
      </c>
      <c r="L147" s="14">
        <f>L148</f>
        <v>0</v>
      </c>
    </row>
    <row r="148" spans="1:12" ht="76.5">
      <c r="A148" s="81" t="s">
        <v>546</v>
      </c>
      <c r="B148" s="29" t="s">
        <v>275</v>
      </c>
      <c r="C148" s="20" t="s">
        <v>260</v>
      </c>
      <c r="D148" s="20" t="s">
        <v>313</v>
      </c>
      <c r="E148" s="21" t="s">
        <v>545</v>
      </c>
      <c r="F148" s="22" t="s">
        <v>221</v>
      </c>
      <c r="G148" s="22" t="s">
        <v>180</v>
      </c>
      <c r="H148" s="22" t="s">
        <v>547</v>
      </c>
      <c r="I148" s="20"/>
      <c r="J148" s="24">
        <f aca="true" t="shared" si="19" ref="J148:L149">J149</f>
        <v>85.3</v>
      </c>
      <c r="K148" s="24">
        <f t="shared" si="19"/>
        <v>0</v>
      </c>
      <c r="L148" s="24">
        <f t="shared" si="19"/>
        <v>0</v>
      </c>
    </row>
    <row r="149" spans="1:12" ht="12.75">
      <c r="A149" s="25" t="s">
        <v>331</v>
      </c>
      <c r="B149" s="29" t="s">
        <v>275</v>
      </c>
      <c r="C149" s="20" t="s">
        <v>260</v>
      </c>
      <c r="D149" s="20" t="s">
        <v>313</v>
      </c>
      <c r="E149" s="21" t="s">
        <v>545</v>
      </c>
      <c r="F149" s="22" t="s">
        <v>221</v>
      </c>
      <c r="G149" s="22" t="s">
        <v>180</v>
      </c>
      <c r="H149" s="22" t="s">
        <v>547</v>
      </c>
      <c r="I149" s="20" t="s">
        <v>332</v>
      </c>
      <c r="J149" s="24">
        <f t="shared" si="19"/>
        <v>85.3</v>
      </c>
      <c r="K149" s="24">
        <f t="shared" si="19"/>
        <v>0</v>
      </c>
      <c r="L149" s="24">
        <f t="shared" si="19"/>
        <v>0</v>
      </c>
    </row>
    <row r="150" spans="1:12" ht="12.75">
      <c r="A150" s="25" t="s">
        <v>41</v>
      </c>
      <c r="B150" s="29" t="s">
        <v>275</v>
      </c>
      <c r="C150" s="20" t="s">
        <v>260</v>
      </c>
      <c r="D150" s="20" t="s">
        <v>313</v>
      </c>
      <c r="E150" s="21" t="s">
        <v>545</v>
      </c>
      <c r="F150" s="22" t="s">
        <v>221</v>
      </c>
      <c r="G150" s="22" t="s">
        <v>180</v>
      </c>
      <c r="H150" s="22" t="s">
        <v>547</v>
      </c>
      <c r="I150" s="20" t="s">
        <v>483</v>
      </c>
      <c r="J150" s="24">
        <v>85.3</v>
      </c>
      <c r="K150" s="24"/>
      <c r="L150" s="24"/>
    </row>
    <row r="151" spans="1:12" ht="12.75">
      <c r="A151" s="25" t="s">
        <v>548</v>
      </c>
      <c r="B151" s="29" t="s">
        <v>275</v>
      </c>
      <c r="C151" s="20" t="s">
        <v>260</v>
      </c>
      <c r="D151" s="20" t="s">
        <v>313</v>
      </c>
      <c r="E151" s="21" t="s">
        <v>545</v>
      </c>
      <c r="F151" s="22" t="s">
        <v>221</v>
      </c>
      <c r="G151" s="22" t="s">
        <v>180</v>
      </c>
      <c r="H151" s="22" t="s">
        <v>549</v>
      </c>
      <c r="I151" s="20"/>
      <c r="J151" s="24">
        <f aca="true" t="shared" si="20" ref="J151:L152">J152</f>
        <v>50</v>
      </c>
      <c r="K151" s="24">
        <f t="shared" si="20"/>
        <v>0</v>
      </c>
      <c r="L151" s="24">
        <f t="shared" si="20"/>
        <v>0</v>
      </c>
    </row>
    <row r="152" spans="1:12" ht="12.75">
      <c r="A152" s="25" t="s">
        <v>331</v>
      </c>
      <c r="B152" s="29" t="s">
        <v>275</v>
      </c>
      <c r="C152" s="20" t="s">
        <v>260</v>
      </c>
      <c r="D152" s="20" t="s">
        <v>313</v>
      </c>
      <c r="E152" s="21" t="s">
        <v>545</v>
      </c>
      <c r="F152" s="22" t="s">
        <v>221</v>
      </c>
      <c r="G152" s="22" t="s">
        <v>180</v>
      </c>
      <c r="H152" s="22" t="s">
        <v>549</v>
      </c>
      <c r="I152" s="20" t="s">
        <v>332</v>
      </c>
      <c r="J152" s="24">
        <f t="shared" si="20"/>
        <v>50</v>
      </c>
      <c r="K152" s="24">
        <f t="shared" si="20"/>
        <v>0</v>
      </c>
      <c r="L152" s="24">
        <f t="shared" si="20"/>
        <v>0</v>
      </c>
    </row>
    <row r="153" spans="1:12" ht="12.75">
      <c r="A153" s="25" t="s">
        <v>246</v>
      </c>
      <c r="B153" s="29" t="s">
        <v>275</v>
      </c>
      <c r="C153" s="20" t="s">
        <v>260</v>
      </c>
      <c r="D153" s="20" t="s">
        <v>313</v>
      </c>
      <c r="E153" s="21" t="s">
        <v>545</v>
      </c>
      <c r="F153" s="22" t="s">
        <v>221</v>
      </c>
      <c r="G153" s="22" t="s">
        <v>180</v>
      </c>
      <c r="H153" s="22" t="s">
        <v>549</v>
      </c>
      <c r="I153" s="20" t="s">
        <v>247</v>
      </c>
      <c r="J153" s="24">
        <v>50</v>
      </c>
      <c r="K153" s="24"/>
      <c r="L153" s="24"/>
    </row>
    <row r="154" spans="1:12" ht="25.5">
      <c r="A154" s="26" t="s">
        <v>333</v>
      </c>
      <c r="B154" s="13" t="s">
        <v>275</v>
      </c>
      <c r="C154" s="10" t="s">
        <v>260</v>
      </c>
      <c r="D154" s="10" t="s">
        <v>313</v>
      </c>
      <c r="E154" s="16" t="s">
        <v>334</v>
      </c>
      <c r="F154" s="17" t="s">
        <v>221</v>
      </c>
      <c r="G154" s="17" t="s">
        <v>180</v>
      </c>
      <c r="H154" s="17" t="s">
        <v>181</v>
      </c>
      <c r="I154" s="10"/>
      <c r="J154" s="14">
        <f>J155</f>
        <v>1219.4</v>
      </c>
      <c r="K154" s="14">
        <f aca="true" t="shared" si="21" ref="K154:L156">K155</f>
        <v>0</v>
      </c>
      <c r="L154" s="14">
        <f t="shared" si="21"/>
        <v>0</v>
      </c>
    </row>
    <row r="155" spans="1:12" ht="25.5">
      <c r="A155" s="25" t="s">
        <v>553</v>
      </c>
      <c r="B155" s="29" t="s">
        <v>275</v>
      </c>
      <c r="C155" s="20" t="s">
        <v>260</v>
      </c>
      <c r="D155" s="20" t="s">
        <v>313</v>
      </c>
      <c r="E155" s="21" t="s">
        <v>334</v>
      </c>
      <c r="F155" s="22" t="s">
        <v>221</v>
      </c>
      <c r="G155" s="22" t="s">
        <v>180</v>
      </c>
      <c r="H155" s="22" t="s">
        <v>554</v>
      </c>
      <c r="I155" s="20"/>
      <c r="J155" s="24">
        <f>J156</f>
        <v>1219.4</v>
      </c>
      <c r="K155" s="24">
        <f t="shared" si="21"/>
        <v>0</v>
      </c>
      <c r="L155" s="24">
        <f t="shared" si="21"/>
        <v>0</v>
      </c>
    </row>
    <row r="156" spans="1:12" ht="25.5">
      <c r="A156" s="25" t="s">
        <v>215</v>
      </c>
      <c r="B156" s="29" t="s">
        <v>275</v>
      </c>
      <c r="C156" s="20" t="s">
        <v>260</v>
      </c>
      <c r="D156" s="20" t="s">
        <v>313</v>
      </c>
      <c r="E156" s="21" t="s">
        <v>334</v>
      </c>
      <c r="F156" s="22" t="s">
        <v>221</v>
      </c>
      <c r="G156" s="22" t="s">
        <v>180</v>
      </c>
      <c r="H156" s="22" t="s">
        <v>554</v>
      </c>
      <c r="I156" s="20" t="s">
        <v>330</v>
      </c>
      <c r="J156" s="24">
        <f>J157</f>
        <v>1219.4</v>
      </c>
      <c r="K156" s="24">
        <f t="shared" si="21"/>
        <v>0</v>
      </c>
      <c r="L156" s="24">
        <f t="shared" si="21"/>
        <v>0</v>
      </c>
    </row>
    <row r="157" spans="1:12" ht="25.5">
      <c r="A157" s="25" t="s">
        <v>233</v>
      </c>
      <c r="B157" s="29" t="s">
        <v>275</v>
      </c>
      <c r="C157" s="20" t="s">
        <v>260</v>
      </c>
      <c r="D157" s="20" t="s">
        <v>313</v>
      </c>
      <c r="E157" s="21" t="s">
        <v>334</v>
      </c>
      <c r="F157" s="22" t="s">
        <v>221</v>
      </c>
      <c r="G157" s="22" t="s">
        <v>180</v>
      </c>
      <c r="H157" s="22" t="s">
        <v>554</v>
      </c>
      <c r="I157" s="20" t="s">
        <v>245</v>
      </c>
      <c r="J157" s="24">
        <v>1219.4</v>
      </c>
      <c r="K157" s="24"/>
      <c r="L157" s="24"/>
    </row>
    <row r="158" spans="1:12" ht="12.75">
      <c r="A158" s="15" t="s">
        <v>297</v>
      </c>
      <c r="B158" s="13" t="s">
        <v>275</v>
      </c>
      <c r="C158" s="10" t="s">
        <v>267</v>
      </c>
      <c r="D158" s="10"/>
      <c r="E158" s="11"/>
      <c r="F158" s="12"/>
      <c r="G158" s="12"/>
      <c r="H158" s="12"/>
      <c r="I158" s="10"/>
      <c r="J158" s="14">
        <f>J159</f>
        <v>14219</v>
      </c>
      <c r="K158" s="14">
        <f>K159</f>
        <v>14174.9</v>
      </c>
      <c r="L158" s="14">
        <f>L159</f>
        <v>14174.9</v>
      </c>
    </row>
    <row r="159" spans="1:12" ht="25.5">
      <c r="A159" s="15" t="s">
        <v>495</v>
      </c>
      <c r="B159" s="13" t="s">
        <v>275</v>
      </c>
      <c r="C159" s="10" t="s">
        <v>267</v>
      </c>
      <c r="D159" s="10" t="s">
        <v>277</v>
      </c>
      <c r="E159" s="11"/>
      <c r="F159" s="12"/>
      <c r="G159" s="12"/>
      <c r="H159" s="12"/>
      <c r="I159" s="10"/>
      <c r="J159" s="14">
        <f>+J160</f>
        <v>14219</v>
      </c>
      <c r="K159" s="14">
        <f>+K160</f>
        <v>14174.9</v>
      </c>
      <c r="L159" s="14">
        <f>+L160</f>
        <v>14174.9</v>
      </c>
    </row>
    <row r="160" spans="1:12" ht="38.25">
      <c r="A160" s="67" t="s">
        <v>401</v>
      </c>
      <c r="B160" s="13" t="s">
        <v>275</v>
      </c>
      <c r="C160" s="10" t="s">
        <v>267</v>
      </c>
      <c r="D160" s="10" t="s">
        <v>277</v>
      </c>
      <c r="E160" s="11" t="s">
        <v>261</v>
      </c>
      <c r="F160" s="12" t="s">
        <v>221</v>
      </c>
      <c r="G160" s="12" t="s">
        <v>180</v>
      </c>
      <c r="H160" s="12" t="s">
        <v>181</v>
      </c>
      <c r="I160" s="10"/>
      <c r="J160" s="31">
        <f>J161</f>
        <v>14219</v>
      </c>
      <c r="K160" s="31">
        <f>K161</f>
        <v>14174.9</v>
      </c>
      <c r="L160" s="31">
        <f>L161</f>
        <v>14174.9</v>
      </c>
    </row>
    <row r="161" spans="1:12" ht="25.5">
      <c r="A161" s="54" t="s">
        <v>63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180</v>
      </c>
      <c r="H161" s="28" t="s">
        <v>181</v>
      </c>
      <c r="I161" s="20"/>
      <c r="J161" s="24">
        <f aca="true" t="shared" si="22" ref="J161:L164">J162</f>
        <v>14219</v>
      </c>
      <c r="K161" s="24">
        <f t="shared" si="22"/>
        <v>14174.9</v>
      </c>
      <c r="L161" s="24">
        <f t="shared" si="22"/>
        <v>14174.9</v>
      </c>
    </row>
    <row r="162" spans="1:12" ht="38.25">
      <c r="A162" s="54" t="s">
        <v>105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181</v>
      </c>
      <c r="I162" s="20"/>
      <c r="J162" s="45">
        <f>J163+J169+J166+J172</f>
        <v>14219</v>
      </c>
      <c r="K162" s="45">
        <f>K163+K169+K166+K172</f>
        <v>14174.9</v>
      </c>
      <c r="L162" s="45">
        <f>L163+L169+L166+L172</f>
        <v>14174.9</v>
      </c>
    </row>
    <row r="163" spans="1:12" ht="25.5">
      <c r="A163" s="54" t="s">
        <v>64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106</v>
      </c>
      <c r="I163" s="20"/>
      <c r="J163" s="24">
        <f t="shared" si="22"/>
        <v>14101.9</v>
      </c>
      <c r="K163" s="24">
        <f t="shared" si="22"/>
        <v>14101.9</v>
      </c>
      <c r="L163" s="24">
        <f t="shared" si="22"/>
        <v>14101.9</v>
      </c>
    </row>
    <row r="164" spans="1:12" ht="25.5">
      <c r="A164" s="25" t="s">
        <v>226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106</v>
      </c>
      <c r="I164" s="20" t="s">
        <v>225</v>
      </c>
      <c r="J164" s="24">
        <f t="shared" si="22"/>
        <v>14101.9</v>
      </c>
      <c r="K164" s="24">
        <f t="shared" si="22"/>
        <v>14101.9</v>
      </c>
      <c r="L164" s="24">
        <f t="shared" si="22"/>
        <v>14101.9</v>
      </c>
    </row>
    <row r="165" spans="1:12" ht="12.75">
      <c r="A165" s="25" t="s">
        <v>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106</v>
      </c>
      <c r="I165" s="20" t="s">
        <v>250</v>
      </c>
      <c r="J165" s="24">
        <v>14101.9</v>
      </c>
      <c r="K165" s="24">
        <v>14101.9</v>
      </c>
      <c r="L165" s="24">
        <v>14101.9</v>
      </c>
    </row>
    <row r="166" spans="1:12" ht="25.5">
      <c r="A166" s="25" t="s">
        <v>380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428</v>
      </c>
      <c r="I166" s="20"/>
      <c r="J166" s="24">
        <f aca="true" t="shared" si="23" ref="J166:L167">J167</f>
        <v>3.6</v>
      </c>
      <c r="K166" s="24">
        <f t="shared" si="23"/>
        <v>3.6</v>
      </c>
      <c r="L166" s="24">
        <f t="shared" si="23"/>
        <v>3.6</v>
      </c>
    </row>
    <row r="167" spans="1:12" ht="25.5">
      <c r="A167" s="25" t="s">
        <v>226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428</v>
      </c>
      <c r="I167" s="20" t="s">
        <v>225</v>
      </c>
      <c r="J167" s="24">
        <f t="shared" si="23"/>
        <v>3.6</v>
      </c>
      <c r="K167" s="24">
        <f t="shared" si="23"/>
        <v>3.6</v>
      </c>
      <c r="L167" s="24">
        <f t="shared" si="23"/>
        <v>3.6</v>
      </c>
    </row>
    <row r="168" spans="1:12" ht="12.75">
      <c r="A168" s="25" t="s">
        <v>6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428</v>
      </c>
      <c r="I168" s="20" t="s">
        <v>250</v>
      </c>
      <c r="J168" s="24">
        <v>3.6</v>
      </c>
      <c r="K168" s="24">
        <v>3.6</v>
      </c>
      <c r="L168" s="24">
        <v>3.6</v>
      </c>
    </row>
    <row r="169" spans="1:12" ht="25.5" customHeight="1">
      <c r="A169" s="25" t="s">
        <v>378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379</v>
      </c>
      <c r="I169" s="20"/>
      <c r="J169" s="45">
        <f aca="true" t="shared" si="24" ref="J169:L170">J170</f>
        <v>69.4</v>
      </c>
      <c r="K169" s="45">
        <f t="shared" si="24"/>
        <v>69.4</v>
      </c>
      <c r="L169" s="45">
        <f t="shared" si="24"/>
        <v>69.4</v>
      </c>
    </row>
    <row r="170" spans="1:12" ht="25.5">
      <c r="A170" s="25" t="s">
        <v>226</v>
      </c>
      <c r="B170" s="29" t="s">
        <v>275</v>
      </c>
      <c r="C170" s="20" t="s">
        <v>267</v>
      </c>
      <c r="D170" s="20" t="s">
        <v>277</v>
      </c>
      <c r="E170" s="27" t="s">
        <v>261</v>
      </c>
      <c r="F170" s="28" t="s">
        <v>241</v>
      </c>
      <c r="G170" s="28" t="s">
        <v>260</v>
      </c>
      <c r="H170" s="28" t="s">
        <v>379</v>
      </c>
      <c r="I170" s="20" t="s">
        <v>225</v>
      </c>
      <c r="J170" s="45">
        <f t="shared" si="24"/>
        <v>69.4</v>
      </c>
      <c r="K170" s="45">
        <f t="shared" si="24"/>
        <v>69.4</v>
      </c>
      <c r="L170" s="45">
        <f t="shared" si="24"/>
        <v>69.4</v>
      </c>
    </row>
    <row r="171" spans="1:12" ht="12.75">
      <c r="A171" s="25" t="s">
        <v>6</v>
      </c>
      <c r="B171" s="29" t="s">
        <v>275</v>
      </c>
      <c r="C171" s="20" t="s">
        <v>267</v>
      </c>
      <c r="D171" s="20" t="s">
        <v>277</v>
      </c>
      <c r="E171" s="27" t="s">
        <v>261</v>
      </c>
      <c r="F171" s="28" t="s">
        <v>241</v>
      </c>
      <c r="G171" s="28" t="s">
        <v>260</v>
      </c>
      <c r="H171" s="28" t="s">
        <v>379</v>
      </c>
      <c r="I171" s="20" t="s">
        <v>250</v>
      </c>
      <c r="J171" s="45">
        <v>69.4</v>
      </c>
      <c r="K171" s="45">
        <v>69.4</v>
      </c>
      <c r="L171" s="45">
        <v>69.4</v>
      </c>
    </row>
    <row r="172" spans="1:12" ht="25.5">
      <c r="A172" s="25" t="s">
        <v>484</v>
      </c>
      <c r="B172" s="29" t="s">
        <v>275</v>
      </c>
      <c r="C172" s="20" t="s">
        <v>267</v>
      </c>
      <c r="D172" s="20" t="s">
        <v>277</v>
      </c>
      <c r="E172" s="27" t="s">
        <v>261</v>
      </c>
      <c r="F172" s="28" t="s">
        <v>241</v>
      </c>
      <c r="G172" s="28" t="s">
        <v>260</v>
      </c>
      <c r="H172" s="28" t="s">
        <v>485</v>
      </c>
      <c r="I172" s="20"/>
      <c r="J172" s="24">
        <f>+J173</f>
        <v>44.1</v>
      </c>
      <c r="K172" s="24">
        <f>+K173</f>
        <v>0</v>
      </c>
      <c r="L172" s="24">
        <f>+L173</f>
        <v>0</v>
      </c>
    </row>
    <row r="173" spans="1:12" ht="25.5">
      <c r="A173" s="25" t="s">
        <v>215</v>
      </c>
      <c r="B173" s="29" t="s">
        <v>275</v>
      </c>
      <c r="C173" s="20" t="s">
        <v>267</v>
      </c>
      <c r="D173" s="20" t="s">
        <v>277</v>
      </c>
      <c r="E173" s="27" t="s">
        <v>261</v>
      </c>
      <c r="F173" s="28" t="s">
        <v>241</v>
      </c>
      <c r="G173" s="28" t="s">
        <v>260</v>
      </c>
      <c r="H173" s="28" t="s">
        <v>485</v>
      </c>
      <c r="I173" s="20" t="s">
        <v>330</v>
      </c>
      <c r="J173" s="24">
        <f>J174</f>
        <v>44.1</v>
      </c>
      <c r="K173" s="24">
        <f>K174</f>
        <v>0</v>
      </c>
      <c r="L173" s="24">
        <f>L174</f>
        <v>0</v>
      </c>
    </row>
    <row r="174" spans="1:12" ht="25.5">
      <c r="A174" s="25" t="s">
        <v>233</v>
      </c>
      <c r="B174" s="29" t="s">
        <v>275</v>
      </c>
      <c r="C174" s="20" t="s">
        <v>267</v>
      </c>
      <c r="D174" s="20" t="s">
        <v>277</v>
      </c>
      <c r="E174" s="27" t="s">
        <v>261</v>
      </c>
      <c r="F174" s="28" t="s">
        <v>241</v>
      </c>
      <c r="G174" s="28" t="s">
        <v>260</v>
      </c>
      <c r="H174" s="28" t="s">
        <v>485</v>
      </c>
      <c r="I174" s="20" t="s">
        <v>245</v>
      </c>
      <c r="J174" s="24">
        <v>44.1</v>
      </c>
      <c r="K174" s="24"/>
      <c r="L174" s="24"/>
    </row>
    <row r="175" spans="1:12" ht="12.75">
      <c r="A175" s="15" t="s">
        <v>292</v>
      </c>
      <c r="B175" s="13" t="s">
        <v>275</v>
      </c>
      <c r="C175" s="10" t="s">
        <v>261</v>
      </c>
      <c r="D175" s="10"/>
      <c r="E175" s="11"/>
      <c r="F175" s="12"/>
      <c r="G175" s="12"/>
      <c r="H175" s="12"/>
      <c r="I175" s="10"/>
      <c r="J175" s="14">
        <f>J176+J183+J236+J190</f>
        <v>64110.00000000001</v>
      </c>
      <c r="K175" s="14">
        <f>K176+K183+K236+K190</f>
        <v>71698.40000000001</v>
      </c>
      <c r="L175" s="14">
        <f>L176+L183+L236+L190</f>
        <v>54356.4</v>
      </c>
    </row>
    <row r="176" spans="1:12" ht="12.75">
      <c r="A176" s="15" t="s">
        <v>317</v>
      </c>
      <c r="B176" s="13" t="s">
        <v>275</v>
      </c>
      <c r="C176" s="10" t="s">
        <v>261</v>
      </c>
      <c r="D176" s="10" t="s">
        <v>269</v>
      </c>
      <c r="E176" s="11"/>
      <c r="F176" s="12"/>
      <c r="G176" s="12"/>
      <c r="H176" s="12"/>
      <c r="I176" s="10"/>
      <c r="J176" s="14">
        <f aca="true" t="shared" si="25" ref="J176:L181">J177</f>
        <v>544.9</v>
      </c>
      <c r="K176" s="14">
        <f t="shared" si="25"/>
        <v>576.8</v>
      </c>
      <c r="L176" s="14">
        <f t="shared" si="25"/>
        <v>576.8</v>
      </c>
    </row>
    <row r="177" spans="1:12" ht="38.25">
      <c r="A177" s="67" t="s">
        <v>404</v>
      </c>
      <c r="B177" s="13" t="s">
        <v>275</v>
      </c>
      <c r="C177" s="10" t="s">
        <v>261</v>
      </c>
      <c r="D177" s="10" t="s">
        <v>269</v>
      </c>
      <c r="E177" s="11" t="s">
        <v>282</v>
      </c>
      <c r="F177" s="12" t="s">
        <v>221</v>
      </c>
      <c r="G177" s="12" t="s">
        <v>180</v>
      </c>
      <c r="H177" s="12" t="s">
        <v>181</v>
      </c>
      <c r="I177" s="10"/>
      <c r="J177" s="14">
        <f>J178</f>
        <v>544.9</v>
      </c>
      <c r="K177" s="14">
        <f t="shared" si="25"/>
        <v>576.8</v>
      </c>
      <c r="L177" s="14">
        <f t="shared" si="25"/>
        <v>576.8</v>
      </c>
    </row>
    <row r="178" spans="1:12" ht="12.75">
      <c r="A178" s="54" t="s">
        <v>391</v>
      </c>
      <c r="B178" s="29" t="s">
        <v>275</v>
      </c>
      <c r="C178" s="20" t="s">
        <v>261</v>
      </c>
      <c r="D178" s="20" t="s">
        <v>269</v>
      </c>
      <c r="E178" s="27" t="s">
        <v>282</v>
      </c>
      <c r="F178" s="28" t="s">
        <v>219</v>
      </c>
      <c r="G178" s="28" t="s">
        <v>180</v>
      </c>
      <c r="H178" s="28" t="s">
        <v>181</v>
      </c>
      <c r="I178" s="20"/>
      <c r="J178" s="24">
        <f t="shared" si="25"/>
        <v>544.9</v>
      </c>
      <c r="K178" s="24">
        <f t="shared" si="25"/>
        <v>576.8</v>
      </c>
      <c r="L178" s="24">
        <f t="shared" si="25"/>
        <v>576.8</v>
      </c>
    </row>
    <row r="179" spans="1:12" ht="25.5">
      <c r="A179" s="54" t="s">
        <v>110</v>
      </c>
      <c r="B179" s="29" t="s">
        <v>275</v>
      </c>
      <c r="C179" s="20" t="s">
        <v>261</v>
      </c>
      <c r="D179" s="20" t="s">
        <v>269</v>
      </c>
      <c r="E179" s="27" t="s">
        <v>282</v>
      </c>
      <c r="F179" s="28" t="s">
        <v>219</v>
      </c>
      <c r="G179" s="28" t="s">
        <v>260</v>
      </c>
      <c r="H179" s="28" t="s">
        <v>181</v>
      </c>
      <c r="I179" s="20"/>
      <c r="J179" s="24">
        <f t="shared" si="25"/>
        <v>544.9</v>
      </c>
      <c r="K179" s="24">
        <f t="shared" si="25"/>
        <v>576.8</v>
      </c>
      <c r="L179" s="24">
        <f t="shared" si="25"/>
        <v>576.8</v>
      </c>
    </row>
    <row r="180" spans="1:12" ht="38.25">
      <c r="A180" s="54" t="s">
        <v>442</v>
      </c>
      <c r="B180" s="29" t="s">
        <v>275</v>
      </c>
      <c r="C180" s="20" t="s">
        <v>261</v>
      </c>
      <c r="D180" s="20" t="s">
        <v>269</v>
      </c>
      <c r="E180" s="27" t="s">
        <v>282</v>
      </c>
      <c r="F180" s="28" t="s">
        <v>219</v>
      </c>
      <c r="G180" s="28" t="s">
        <v>260</v>
      </c>
      <c r="H180" s="28" t="s">
        <v>115</v>
      </c>
      <c r="I180" s="20"/>
      <c r="J180" s="24">
        <f t="shared" si="25"/>
        <v>544.9</v>
      </c>
      <c r="K180" s="24">
        <f t="shared" si="25"/>
        <v>576.8</v>
      </c>
      <c r="L180" s="24">
        <f t="shared" si="25"/>
        <v>576.8</v>
      </c>
    </row>
    <row r="181" spans="1:12" ht="25.5">
      <c r="A181" s="25" t="s">
        <v>215</v>
      </c>
      <c r="B181" s="29" t="s">
        <v>275</v>
      </c>
      <c r="C181" s="20" t="s">
        <v>261</v>
      </c>
      <c r="D181" s="20" t="s">
        <v>269</v>
      </c>
      <c r="E181" s="27" t="s">
        <v>282</v>
      </c>
      <c r="F181" s="28" t="s">
        <v>219</v>
      </c>
      <c r="G181" s="28" t="s">
        <v>260</v>
      </c>
      <c r="H181" s="28" t="s">
        <v>115</v>
      </c>
      <c r="I181" s="20" t="s">
        <v>330</v>
      </c>
      <c r="J181" s="24">
        <f t="shared" si="25"/>
        <v>544.9</v>
      </c>
      <c r="K181" s="24">
        <f t="shared" si="25"/>
        <v>576.8</v>
      </c>
      <c r="L181" s="24">
        <f t="shared" si="25"/>
        <v>576.8</v>
      </c>
    </row>
    <row r="182" spans="1:12" ht="25.5">
      <c r="A182" s="25" t="s">
        <v>233</v>
      </c>
      <c r="B182" s="29" t="s">
        <v>275</v>
      </c>
      <c r="C182" s="20" t="s">
        <v>261</v>
      </c>
      <c r="D182" s="20" t="s">
        <v>269</v>
      </c>
      <c r="E182" s="27" t="s">
        <v>282</v>
      </c>
      <c r="F182" s="28" t="s">
        <v>219</v>
      </c>
      <c r="G182" s="28" t="s">
        <v>260</v>
      </c>
      <c r="H182" s="28" t="s">
        <v>115</v>
      </c>
      <c r="I182" s="20" t="s">
        <v>245</v>
      </c>
      <c r="J182" s="24">
        <v>544.9</v>
      </c>
      <c r="K182" s="24">
        <v>576.8</v>
      </c>
      <c r="L182" s="24">
        <v>576.8</v>
      </c>
    </row>
    <row r="183" spans="1:12" ht="12.75">
      <c r="A183" s="15" t="s">
        <v>293</v>
      </c>
      <c r="B183" s="13" t="s">
        <v>275</v>
      </c>
      <c r="C183" s="10" t="s">
        <v>261</v>
      </c>
      <c r="D183" s="10" t="s">
        <v>284</v>
      </c>
      <c r="E183" s="11"/>
      <c r="F183" s="12"/>
      <c r="G183" s="12"/>
      <c r="H183" s="12"/>
      <c r="I183" s="10"/>
      <c r="J183" s="14">
        <f aca="true" t="shared" si="26" ref="J183:L188">J184</f>
        <v>570</v>
      </c>
      <c r="K183" s="14">
        <f t="shared" si="26"/>
        <v>0</v>
      </c>
      <c r="L183" s="14">
        <f t="shared" si="26"/>
        <v>0</v>
      </c>
    </row>
    <row r="184" spans="1:12" ht="25.5">
      <c r="A184" s="32" t="s">
        <v>398</v>
      </c>
      <c r="B184" s="13" t="s">
        <v>275</v>
      </c>
      <c r="C184" s="10" t="s">
        <v>261</v>
      </c>
      <c r="D184" s="10" t="s">
        <v>284</v>
      </c>
      <c r="E184" s="11" t="s">
        <v>263</v>
      </c>
      <c r="F184" s="12" t="s">
        <v>221</v>
      </c>
      <c r="G184" s="12" t="s">
        <v>180</v>
      </c>
      <c r="H184" s="12" t="s">
        <v>181</v>
      </c>
      <c r="I184" s="10"/>
      <c r="J184" s="14">
        <f>J185</f>
        <v>570</v>
      </c>
      <c r="K184" s="14">
        <f t="shared" si="26"/>
        <v>0</v>
      </c>
      <c r="L184" s="14">
        <f t="shared" si="26"/>
        <v>0</v>
      </c>
    </row>
    <row r="185" spans="1:12" ht="25.5">
      <c r="A185" s="54" t="s">
        <v>57</v>
      </c>
      <c r="B185" s="29" t="s">
        <v>275</v>
      </c>
      <c r="C185" s="20" t="s">
        <v>261</v>
      </c>
      <c r="D185" s="20" t="s">
        <v>284</v>
      </c>
      <c r="E185" s="27" t="s">
        <v>263</v>
      </c>
      <c r="F185" s="28" t="s">
        <v>223</v>
      </c>
      <c r="G185" s="28" t="s">
        <v>180</v>
      </c>
      <c r="H185" s="28" t="s">
        <v>181</v>
      </c>
      <c r="I185" s="20"/>
      <c r="J185" s="24">
        <f t="shared" si="26"/>
        <v>570</v>
      </c>
      <c r="K185" s="24">
        <f t="shared" si="26"/>
        <v>0</v>
      </c>
      <c r="L185" s="24">
        <f t="shared" si="26"/>
        <v>0</v>
      </c>
    </row>
    <row r="186" spans="1:12" ht="25.5">
      <c r="A186" s="54" t="s">
        <v>97</v>
      </c>
      <c r="B186" s="29" t="s">
        <v>275</v>
      </c>
      <c r="C186" s="20" t="s">
        <v>261</v>
      </c>
      <c r="D186" s="20" t="s">
        <v>284</v>
      </c>
      <c r="E186" s="27" t="s">
        <v>263</v>
      </c>
      <c r="F186" s="28" t="s">
        <v>223</v>
      </c>
      <c r="G186" s="28" t="s">
        <v>267</v>
      </c>
      <c r="H186" s="28" t="s">
        <v>181</v>
      </c>
      <c r="I186" s="20"/>
      <c r="J186" s="24">
        <f t="shared" si="26"/>
        <v>570</v>
      </c>
      <c r="K186" s="24">
        <f t="shared" si="26"/>
        <v>0</v>
      </c>
      <c r="L186" s="24">
        <f t="shared" si="26"/>
        <v>0</v>
      </c>
    </row>
    <row r="187" spans="1:12" ht="25.5">
      <c r="A187" s="25" t="s">
        <v>58</v>
      </c>
      <c r="B187" s="29" t="s">
        <v>275</v>
      </c>
      <c r="C187" s="20" t="s">
        <v>261</v>
      </c>
      <c r="D187" s="20" t="s">
        <v>284</v>
      </c>
      <c r="E187" s="27" t="s">
        <v>263</v>
      </c>
      <c r="F187" s="28" t="s">
        <v>223</v>
      </c>
      <c r="G187" s="28" t="s">
        <v>267</v>
      </c>
      <c r="H187" s="28" t="s">
        <v>98</v>
      </c>
      <c r="I187" s="20"/>
      <c r="J187" s="24">
        <f t="shared" si="26"/>
        <v>570</v>
      </c>
      <c r="K187" s="24">
        <f t="shared" si="26"/>
        <v>0</v>
      </c>
      <c r="L187" s="24">
        <f t="shared" si="26"/>
        <v>0</v>
      </c>
    </row>
    <row r="188" spans="1:12" ht="12.75">
      <c r="A188" s="25" t="s">
        <v>331</v>
      </c>
      <c r="B188" s="29" t="s">
        <v>275</v>
      </c>
      <c r="C188" s="20" t="s">
        <v>261</v>
      </c>
      <c r="D188" s="20" t="s">
        <v>284</v>
      </c>
      <c r="E188" s="27" t="s">
        <v>263</v>
      </c>
      <c r="F188" s="28" t="s">
        <v>223</v>
      </c>
      <c r="G188" s="28" t="s">
        <v>267</v>
      </c>
      <c r="H188" s="28" t="s">
        <v>98</v>
      </c>
      <c r="I188" s="20" t="s">
        <v>332</v>
      </c>
      <c r="J188" s="24">
        <f t="shared" si="26"/>
        <v>570</v>
      </c>
      <c r="K188" s="24">
        <f t="shared" si="26"/>
        <v>0</v>
      </c>
      <c r="L188" s="24">
        <f t="shared" si="26"/>
        <v>0</v>
      </c>
    </row>
    <row r="189" spans="1:12" ht="38.25">
      <c r="A189" s="25" t="s">
        <v>216</v>
      </c>
      <c r="B189" s="29" t="s">
        <v>275</v>
      </c>
      <c r="C189" s="20" t="s">
        <v>261</v>
      </c>
      <c r="D189" s="20" t="s">
        <v>284</v>
      </c>
      <c r="E189" s="27" t="s">
        <v>263</v>
      </c>
      <c r="F189" s="28" t="s">
        <v>223</v>
      </c>
      <c r="G189" s="28" t="s">
        <v>267</v>
      </c>
      <c r="H189" s="28" t="s">
        <v>98</v>
      </c>
      <c r="I189" s="20" t="s">
        <v>54</v>
      </c>
      <c r="J189" s="24">
        <v>570</v>
      </c>
      <c r="K189" s="24"/>
      <c r="L189" s="24"/>
    </row>
    <row r="190" spans="1:12" ht="12.75">
      <c r="A190" s="15" t="s">
        <v>320</v>
      </c>
      <c r="B190" s="13" t="s">
        <v>275</v>
      </c>
      <c r="C190" s="10" t="s">
        <v>261</v>
      </c>
      <c r="D190" s="10" t="s">
        <v>262</v>
      </c>
      <c r="E190" s="11"/>
      <c r="F190" s="12"/>
      <c r="G190" s="12"/>
      <c r="H190" s="12"/>
      <c r="I190" s="10"/>
      <c r="J190" s="31">
        <f>J204+J191+J230</f>
        <v>60099.30000000001</v>
      </c>
      <c r="K190" s="31">
        <f>K204+K191+K230</f>
        <v>69098.8</v>
      </c>
      <c r="L190" s="31">
        <f>L204+L191+L230</f>
        <v>51756.8</v>
      </c>
    </row>
    <row r="191" spans="1:14" ht="38.25">
      <c r="A191" s="26" t="s">
        <v>400</v>
      </c>
      <c r="B191" s="13" t="s">
        <v>275</v>
      </c>
      <c r="C191" s="10" t="s">
        <v>261</v>
      </c>
      <c r="D191" s="10" t="s">
        <v>262</v>
      </c>
      <c r="E191" s="11" t="s">
        <v>267</v>
      </c>
      <c r="F191" s="12" t="s">
        <v>221</v>
      </c>
      <c r="G191" s="12" t="s">
        <v>180</v>
      </c>
      <c r="H191" s="12" t="s">
        <v>181</v>
      </c>
      <c r="I191" s="20"/>
      <c r="J191" s="31">
        <f>J192+J200</f>
        <v>3359.8</v>
      </c>
      <c r="K191" s="31">
        <f>K192+K200</f>
        <v>1000</v>
      </c>
      <c r="L191" s="31">
        <f>L192+L200</f>
        <v>1000</v>
      </c>
      <c r="N191" s="77"/>
    </row>
    <row r="192" spans="1:12" ht="25.5">
      <c r="A192" s="54" t="s">
        <v>85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180</v>
      </c>
      <c r="H192" s="28" t="s">
        <v>181</v>
      </c>
      <c r="I192" s="20"/>
      <c r="J192" s="45">
        <f>J193</f>
        <v>3347.9</v>
      </c>
      <c r="K192" s="45">
        <f>K193</f>
        <v>1000</v>
      </c>
      <c r="L192" s="45">
        <f>L193</f>
        <v>1000</v>
      </c>
    </row>
    <row r="193" spans="1:12" ht="25.5">
      <c r="A193" s="54" t="s">
        <v>448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181</v>
      </c>
      <c r="I193" s="20"/>
      <c r="J193" s="45">
        <f>J194+J197</f>
        <v>3347.9</v>
      </c>
      <c r="K193" s="45">
        <f>K194+K197</f>
        <v>1000</v>
      </c>
      <c r="L193" s="45">
        <f>L194+L197</f>
        <v>1000</v>
      </c>
    </row>
    <row r="194" spans="1:12" ht="25.5">
      <c r="A194" s="25" t="s">
        <v>86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104</v>
      </c>
      <c r="I194" s="20"/>
      <c r="J194" s="45">
        <f aca="true" t="shared" si="27" ref="J194:L195">J195</f>
        <v>3267.9</v>
      </c>
      <c r="K194" s="45">
        <f t="shared" si="27"/>
        <v>1000</v>
      </c>
      <c r="L194" s="45">
        <f t="shared" si="27"/>
        <v>1000</v>
      </c>
    </row>
    <row r="195" spans="1:12" ht="25.5">
      <c r="A195" s="25" t="s">
        <v>215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241</v>
      </c>
      <c r="G195" s="28" t="s">
        <v>267</v>
      </c>
      <c r="H195" s="28" t="s">
        <v>104</v>
      </c>
      <c r="I195" s="20" t="s">
        <v>330</v>
      </c>
      <c r="J195" s="45">
        <f t="shared" si="27"/>
        <v>3267.9</v>
      </c>
      <c r="K195" s="45">
        <f t="shared" si="27"/>
        <v>1000</v>
      </c>
      <c r="L195" s="45">
        <f t="shared" si="27"/>
        <v>1000</v>
      </c>
    </row>
    <row r="196" spans="1:12" ht="25.5">
      <c r="A196" s="25" t="s">
        <v>233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241</v>
      </c>
      <c r="G196" s="28" t="s">
        <v>267</v>
      </c>
      <c r="H196" s="28" t="s">
        <v>104</v>
      </c>
      <c r="I196" s="20" t="s">
        <v>245</v>
      </c>
      <c r="J196" s="45">
        <v>3267.9</v>
      </c>
      <c r="K196" s="45">
        <v>1000</v>
      </c>
      <c r="L196" s="45">
        <v>1000</v>
      </c>
    </row>
    <row r="197" spans="1:12" ht="25.5">
      <c r="A197" s="82" t="s">
        <v>550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241</v>
      </c>
      <c r="G197" s="28" t="s">
        <v>267</v>
      </c>
      <c r="H197" s="28" t="s">
        <v>551</v>
      </c>
      <c r="I197" s="20"/>
      <c r="J197" s="45">
        <f aca="true" t="shared" si="28" ref="J197:L198">J198</f>
        <v>80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215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241</v>
      </c>
      <c r="G198" s="28" t="s">
        <v>267</v>
      </c>
      <c r="H198" s="28" t="s">
        <v>551</v>
      </c>
      <c r="I198" s="20" t="s">
        <v>330</v>
      </c>
      <c r="J198" s="45">
        <f t="shared" si="28"/>
        <v>80</v>
      </c>
      <c r="K198" s="45">
        <f t="shared" si="28"/>
        <v>0</v>
      </c>
      <c r="L198" s="45">
        <f t="shared" si="28"/>
        <v>0</v>
      </c>
    </row>
    <row r="199" spans="1:12" ht="25.5">
      <c r="A199" s="25" t="s">
        <v>233</v>
      </c>
      <c r="B199" s="29" t="s">
        <v>275</v>
      </c>
      <c r="C199" s="20" t="s">
        <v>261</v>
      </c>
      <c r="D199" s="20" t="s">
        <v>262</v>
      </c>
      <c r="E199" s="27" t="s">
        <v>267</v>
      </c>
      <c r="F199" s="28" t="s">
        <v>241</v>
      </c>
      <c r="G199" s="28" t="s">
        <v>267</v>
      </c>
      <c r="H199" s="28" t="s">
        <v>551</v>
      </c>
      <c r="I199" s="20" t="s">
        <v>245</v>
      </c>
      <c r="J199" s="45">
        <v>80</v>
      </c>
      <c r="K199" s="45"/>
      <c r="L199" s="45"/>
    </row>
    <row r="200" spans="1:12" ht="12.75">
      <c r="A200" s="25" t="s">
        <v>368</v>
      </c>
      <c r="B200" s="29" t="s">
        <v>275</v>
      </c>
      <c r="C200" s="20" t="s">
        <v>261</v>
      </c>
      <c r="D200" s="20" t="s">
        <v>262</v>
      </c>
      <c r="E200" s="27" t="s">
        <v>267</v>
      </c>
      <c r="F200" s="28" t="s">
        <v>369</v>
      </c>
      <c r="G200" s="28" t="s">
        <v>180</v>
      </c>
      <c r="H200" s="28" t="s">
        <v>181</v>
      </c>
      <c r="I200" s="20"/>
      <c r="J200" s="45">
        <f>J201</f>
        <v>11.9</v>
      </c>
      <c r="K200" s="45">
        <f>K201</f>
        <v>0</v>
      </c>
      <c r="L200" s="45">
        <f>L201</f>
        <v>0</v>
      </c>
    </row>
    <row r="201" spans="1:12" ht="25.5">
      <c r="A201" s="25" t="s">
        <v>86</v>
      </c>
      <c r="B201" s="29" t="s">
        <v>275</v>
      </c>
      <c r="C201" s="20" t="s">
        <v>261</v>
      </c>
      <c r="D201" s="20" t="s">
        <v>262</v>
      </c>
      <c r="E201" s="27" t="s">
        <v>267</v>
      </c>
      <c r="F201" s="28" t="s">
        <v>369</v>
      </c>
      <c r="G201" s="28" t="s">
        <v>180</v>
      </c>
      <c r="H201" s="28" t="s">
        <v>104</v>
      </c>
      <c r="I201" s="20"/>
      <c r="J201" s="45">
        <f aca="true" t="shared" si="29" ref="J201:L202">J202</f>
        <v>11.9</v>
      </c>
      <c r="K201" s="45">
        <f t="shared" si="29"/>
        <v>0</v>
      </c>
      <c r="L201" s="45">
        <f t="shared" si="29"/>
        <v>0</v>
      </c>
    </row>
    <row r="202" spans="1:12" ht="25.5">
      <c r="A202" s="25" t="s">
        <v>215</v>
      </c>
      <c r="B202" s="29" t="s">
        <v>275</v>
      </c>
      <c r="C202" s="20" t="s">
        <v>261</v>
      </c>
      <c r="D202" s="20" t="s">
        <v>262</v>
      </c>
      <c r="E202" s="27" t="s">
        <v>267</v>
      </c>
      <c r="F202" s="28" t="s">
        <v>369</v>
      </c>
      <c r="G202" s="28" t="s">
        <v>180</v>
      </c>
      <c r="H202" s="28" t="s">
        <v>104</v>
      </c>
      <c r="I202" s="20" t="s">
        <v>330</v>
      </c>
      <c r="J202" s="45">
        <f t="shared" si="29"/>
        <v>11.9</v>
      </c>
      <c r="K202" s="45">
        <f t="shared" si="29"/>
        <v>0</v>
      </c>
      <c r="L202" s="45">
        <f t="shared" si="29"/>
        <v>0</v>
      </c>
    </row>
    <row r="203" spans="1:12" ht="25.5">
      <c r="A203" s="25" t="s">
        <v>233</v>
      </c>
      <c r="B203" s="29" t="s">
        <v>275</v>
      </c>
      <c r="C203" s="20" t="s">
        <v>261</v>
      </c>
      <c r="D203" s="20" t="s">
        <v>262</v>
      </c>
      <c r="E203" s="27" t="s">
        <v>267</v>
      </c>
      <c r="F203" s="28" t="s">
        <v>369</v>
      </c>
      <c r="G203" s="28" t="s">
        <v>180</v>
      </c>
      <c r="H203" s="28" t="s">
        <v>104</v>
      </c>
      <c r="I203" s="20" t="s">
        <v>245</v>
      </c>
      <c r="J203" s="45">
        <v>11.9</v>
      </c>
      <c r="K203" s="45"/>
      <c r="L203" s="45"/>
    </row>
    <row r="204" spans="1:14" ht="38.25">
      <c r="A204" s="67" t="s">
        <v>404</v>
      </c>
      <c r="B204" s="13" t="s">
        <v>275</v>
      </c>
      <c r="C204" s="10" t="s">
        <v>261</v>
      </c>
      <c r="D204" s="10" t="s">
        <v>262</v>
      </c>
      <c r="E204" s="11" t="s">
        <v>282</v>
      </c>
      <c r="F204" s="12" t="s">
        <v>221</v>
      </c>
      <c r="G204" s="12" t="s">
        <v>180</v>
      </c>
      <c r="H204" s="12" t="s">
        <v>181</v>
      </c>
      <c r="I204" s="10"/>
      <c r="J204" s="31">
        <f>+J205+J210+J226</f>
        <v>50915.50000000001</v>
      </c>
      <c r="K204" s="31">
        <f>+K205+K210+K226</f>
        <v>61375.3</v>
      </c>
      <c r="L204" s="31">
        <f>+L205+L210+L226</f>
        <v>44033.3</v>
      </c>
      <c r="N204" s="77"/>
    </row>
    <row r="205" spans="1:12" ht="12.75">
      <c r="A205" s="54" t="s">
        <v>391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219</v>
      </c>
      <c r="G205" s="28" t="s">
        <v>180</v>
      </c>
      <c r="H205" s="28" t="s">
        <v>181</v>
      </c>
      <c r="I205" s="10"/>
      <c r="J205" s="45">
        <f aca="true" t="shared" si="30" ref="J205:L206">J206</f>
        <v>32333</v>
      </c>
      <c r="K205" s="45">
        <f t="shared" si="30"/>
        <v>6562</v>
      </c>
      <c r="L205" s="45">
        <f t="shared" si="30"/>
        <v>6700</v>
      </c>
    </row>
    <row r="206" spans="1:12" ht="25.5">
      <c r="A206" s="54" t="s">
        <v>110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219</v>
      </c>
      <c r="G206" s="28" t="s">
        <v>260</v>
      </c>
      <c r="H206" s="28" t="s">
        <v>181</v>
      </c>
      <c r="I206" s="10"/>
      <c r="J206" s="45">
        <f t="shared" si="30"/>
        <v>32333</v>
      </c>
      <c r="K206" s="45">
        <f t="shared" si="30"/>
        <v>6562</v>
      </c>
      <c r="L206" s="45">
        <f t="shared" si="30"/>
        <v>6700</v>
      </c>
    </row>
    <row r="207" spans="1:12" ht="12.75">
      <c r="A207" s="25" t="s">
        <v>69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219</v>
      </c>
      <c r="G207" s="28" t="s">
        <v>260</v>
      </c>
      <c r="H207" s="28" t="s">
        <v>113</v>
      </c>
      <c r="I207" s="20"/>
      <c r="J207" s="45">
        <f>+J208</f>
        <v>32333</v>
      </c>
      <c r="K207" s="45">
        <f>+K208</f>
        <v>6562</v>
      </c>
      <c r="L207" s="45">
        <f>+L208</f>
        <v>6700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219</v>
      </c>
      <c r="G208" s="28" t="s">
        <v>260</v>
      </c>
      <c r="H208" s="28" t="s">
        <v>113</v>
      </c>
      <c r="I208" s="20" t="s">
        <v>330</v>
      </c>
      <c r="J208" s="45">
        <f>J209</f>
        <v>32333</v>
      </c>
      <c r="K208" s="45">
        <f>K209</f>
        <v>6562</v>
      </c>
      <c r="L208" s="45">
        <f>L209</f>
        <v>6700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219</v>
      </c>
      <c r="G209" s="28" t="s">
        <v>260</v>
      </c>
      <c r="H209" s="28" t="s">
        <v>113</v>
      </c>
      <c r="I209" s="20" t="s">
        <v>245</v>
      </c>
      <c r="J209" s="45">
        <v>32333</v>
      </c>
      <c r="K209" s="45">
        <v>6562</v>
      </c>
      <c r="L209" s="45">
        <v>6700</v>
      </c>
    </row>
    <row r="210" spans="1:12" ht="12.75">
      <c r="A210" s="25" t="s">
        <v>389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180</v>
      </c>
      <c r="H210" s="28" t="s">
        <v>181</v>
      </c>
      <c r="I210" s="20"/>
      <c r="J210" s="24">
        <f>J211</f>
        <v>18140.100000000002</v>
      </c>
      <c r="K210" s="24">
        <f>K211</f>
        <v>54813.3</v>
      </c>
      <c r="L210" s="24">
        <f>L211</f>
        <v>37333.3</v>
      </c>
    </row>
    <row r="211" spans="1:12" ht="25.5">
      <c r="A211" s="25" t="s">
        <v>139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181</v>
      </c>
      <c r="I211" s="20"/>
      <c r="J211" s="45">
        <f>J215+J218+J212+J221</f>
        <v>18140.100000000002</v>
      </c>
      <c r="K211" s="45">
        <f>K215+K218+K212+K221</f>
        <v>54813.3</v>
      </c>
      <c r="L211" s="45">
        <f>L215+L218+L212+L221</f>
        <v>37333.3</v>
      </c>
    </row>
    <row r="212" spans="1:12" ht="52.5" customHeight="1">
      <c r="A212" s="25" t="s">
        <v>471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472</v>
      </c>
      <c r="I212" s="20"/>
      <c r="J212" s="24">
        <f aca="true" t="shared" si="31" ref="J212:L213">J213</f>
        <v>11777.2</v>
      </c>
      <c r="K212" s="24">
        <f t="shared" si="31"/>
        <v>40000</v>
      </c>
      <c r="L212" s="24">
        <f t="shared" si="31"/>
        <v>28000</v>
      </c>
    </row>
    <row r="213" spans="1:12" ht="25.5">
      <c r="A213" s="25" t="s">
        <v>215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472</v>
      </c>
      <c r="I213" s="20" t="s">
        <v>330</v>
      </c>
      <c r="J213" s="24">
        <f t="shared" si="31"/>
        <v>11777.2</v>
      </c>
      <c r="K213" s="24">
        <f t="shared" si="31"/>
        <v>40000</v>
      </c>
      <c r="L213" s="24">
        <f t="shared" si="31"/>
        <v>28000</v>
      </c>
    </row>
    <row r="214" spans="1:12" ht="25.5">
      <c r="A214" s="25" t="s">
        <v>233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472</v>
      </c>
      <c r="I214" s="20" t="s">
        <v>245</v>
      </c>
      <c r="J214" s="24">
        <v>11777.2</v>
      </c>
      <c r="K214" s="24">
        <v>40000</v>
      </c>
      <c r="L214" s="24">
        <v>28000</v>
      </c>
    </row>
    <row r="215" spans="1:12" ht="66" customHeight="1">
      <c r="A215" s="25" t="s">
        <v>431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432</v>
      </c>
      <c r="I215" s="20"/>
      <c r="J215" s="24">
        <f aca="true" t="shared" si="32" ref="J215:L216">J216</f>
        <v>3542.2</v>
      </c>
      <c r="K215" s="24">
        <f t="shared" si="32"/>
        <v>13333.3</v>
      </c>
      <c r="L215" s="24">
        <f t="shared" si="32"/>
        <v>9333.3</v>
      </c>
    </row>
    <row r="216" spans="1:12" ht="25.5">
      <c r="A216" s="25" t="s">
        <v>215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432</v>
      </c>
      <c r="I216" s="20" t="s">
        <v>330</v>
      </c>
      <c r="J216" s="24">
        <f t="shared" si="32"/>
        <v>3542.2</v>
      </c>
      <c r="K216" s="24">
        <f t="shared" si="32"/>
        <v>13333.3</v>
      </c>
      <c r="L216" s="24">
        <f t="shared" si="32"/>
        <v>9333.3</v>
      </c>
    </row>
    <row r="217" spans="1:12" ht="25.5">
      <c r="A217" s="25" t="s">
        <v>233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432</v>
      </c>
      <c r="I217" s="20" t="s">
        <v>245</v>
      </c>
      <c r="J217" s="24">
        <v>3542.2</v>
      </c>
      <c r="K217" s="24">
        <v>13333.3</v>
      </c>
      <c r="L217" s="24">
        <v>9333.3</v>
      </c>
    </row>
    <row r="218" spans="1:12" ht="12.75">
      <c r="A218" s="25" t="s">
        <v>390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140</v>
      </c>
      <c r="I218" s="20"/>
      <c r="J218" s="45">
        <f aca="true" t="shared" si="33" ref="J218:L219">J219</f>
        <v>2149.5</v>
      </c>
      <c r="K218" s="45">
        <f t="shared" si="33"/>
        <v>0</v>
      </c>
      <c r="L218" s="45">
        <f t="shared" si="33"/>
        <v>0</v>
      </c>
    </row>
    <row r="219" spans="1:12" ht="25.5">
      <c r="A219" s="25" t="s">
        <v>215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140</v>
      </c>
      <c r="I219" s="20" t="s">
        <v>330</v>
      </c>
      <c r="J219" s="45">
        <f t="shared" si="33"/>
        <v>2149.5</v>
      </c>
      <c r="K219" s="45">
        <f t="shared" si="33"/>
        <v>0</v>
      </c>
      <c r="L219" s="45">
        <f t="shared" si="33"/>
        <v>0</v>
      </c>
    </row>
    <row r="220" spans="1:12" ht="25.5">
      <c r="A220" s="25" t="s">
        <v>233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140</v>
      </c>
      <c r="I220" s="20" t="s">
        <v>245</v>
      </c>
      <c r="J220" s="45">
        <v>2149.5</v>
      </c>
      <c r="K220" s="45"/>
      <c r="L220" s="45"/>
    </row>
    <row r="221" spans="1:12" ht="25.5">
      <c r="A221" s="25" t="s">
        <v>376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324</v>
      </c>
      <c r="G221" s="28" t="s">
        <v>260</v>
      </c>
      <c r="H221" s="28" t="s">
        <v>377</v>
      </c>
      <c r="I221" s="20"/>
      <c r="J221" s="24">
        <f>J222+J224</f>
        <v>671.2</v>
      </c>
      <c r="K221" s="24">
        <f>K222+K224</f>
        <v>1480</v>
      </c>
      <c r="L221" s="24">
        <f>L222+L224</f>
        <v>0</v>
      </c>
    </row>
    <row r="222" spans="1:12" ht="25.5">
      <c r="A222" s="25" t="s">
        <v>215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324</v>
      </c>
      <c r="G222" s="28" t="s">
        <v>260</v>
      </c>
      <c r="H222" s="28" t="s">
        <v>377</v>
      </c>
      <c r="I222" s="20" t="s">
        <v>330</v>
      </c>
      <c r="J222" s="24">
        <f>J223</f>
        <v>641.5</v>
      </c>
      <c r="K222" s="24">
        <f>K223</f>
        <v>1480</v>
      </c>
      <c r="L222" s="24">
        <f>L223</f>
        <v>0</v>
      </c>
    </row>
    <row r="223" spans="1:12" ht="25.5">
      <c r="A223" s="25" t="s">
        <v>233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324</v>
      </c>
      <c r="G223" s="28" t="s">
        <v>260</v>
      </c>
      <c r="H223" s="28" t="s">
        <v>377</v>
      </c>
      <c r="I223" s="20" t="s">
        <v>245</v>
      </c>
      <c r="J223" s="24">
        <v>641.5</v>
      </c>
      <c r="K223" s="24">
        <v>1480</v>
      </c>
      <c r="L223" s="24"/>
    </row>
    <row r="224" spans="1:12" ht="12.75">
      <c r="A224" s="25" t="s">
        <v>331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324</v>
      </c>
      <c r="G224" s="28" t="s">
        <v>260</v>
      </c>
      <c r="H224" s="28" t="s">
        <v>377</v>
      </c>
      <c r="I224" s="20" t="s">
        <v>332</v>
      </c>
      <c r="J224" s="24">
        <f>J225</f>
        <v>29.7</v>
      </c>
      <c r="K224" s="24">
        <f>K225</f>
        <v>0</v>
      </c>
      <c r="L224" s="24">
        <f>L225</f>
        <v>0</v>
      </c>
    </row>
    <row r="225" spans="1:12" ht="12.75">
      <c r="A225" s="25" t="s">
        <v>246</v>
      </c>
      <c r="B225" s="29" t="s">
        <v>275</v>
      </c>
      <c r="C225" s="20" t="s">
        <v>261</v>
      </c>
      <c r="D225" s="20" t="s">
        <v>262</v>
      </c>
      <c r="E225" s="27" t="s">
        <v>282</v>
      </c>
      <c r="F225" s="28" t="s">
        <v>324</v>
      </c>
      <c r="G225" s="28" t="s">
        <v>260</v>
      </c>
      <c r="H225" s="28" t="s">
        <v>377</v>
      </c>
      <c r="I225" s="20" t="s">
        <v>247</v>
      </c>
      <c r="J225" s="24">
        <v>29.7</v>
      </c>
      <c r="K225" s="24"/>
      <c r="L225" s="24"/>
    </row>
    <row r="226" spans="1:12" ht="12.75">
      <c r="A226" s="25" t="s">
        <v>368</v>
      </c>
      <c r="B226" s="29" t="s">
        <v>275</v>
      </c>
      <c r="C226" s="20" t="s">
        <v>261</v>
      </c>
      <c r="D226" s="20" t="s">
        <v>262</v>
      </c>
      <c r="E226" s="27" t="s">
        <v>282</v>
      </c>
      <c r="F226" s="28" t="s">
        <v>369</v>
      </c>
      <c r="G226" s="28" t="s">
        <v>180</v>
      </c>
      <c r="H226" s="28" t="s">
        <v>181</v>
      </c>
      <c r="I226" s="20"/>
      <c r="J226" s="45">
        <f>J227</f>
        <v>442.4</v>
      </c>
      <c r="K226" s="45">
        <f>K227</f>
        <v>0</v>
      </c>
      <c r="L226" s="45">
        <f>L227</f>
        <v>0</v>
      </c>
    </row>
    <row r="227" spans="1:12" ht="12.75">
      <c r="A227" s="25" t="s">
        <v>69</v>
      </c>
      <c r="B227" s="29" t="s">
        <v>275</v>
      </c>
      <c r="C227" s="20" t="s">
        <v>261</v>
      </c>
      <c r="D227" s="20" t="s">
        <v>262</v>
      </c>
      <c r="E227" s="27" t="s">
        <v>282</v>
      </c>
      <c r="F227" s="28" t="s">
        <v>369</v>
      </c>
      <c r="G227" s="28" t="s">
        <v>180</v>
      </c>
      <c r="H227" s="28" t="s">
        <v>113</v>
      </c>
      <c r="I227" s="20"/>
      <c r="J227" s="45">
        <f>+J228</f>
        <v>442.4</v>
      </c>
      <c r="K227" s="45">
        <f>+K228</f>
        <v>0</v>
      </c>
      <c r="L227" s="45">
        <f>+L228</f>
        <v>0</v>
      </c>
    </row>
    <row r="228" spans="1:12" ht="25.5">
      <c r="A228" s="25" t="s">
        <v>215</v>
      </c>
      <c r="B228" s="29" t="s">
        <v>275</v>
      </c>
      <c r="C228" s="20" t="s">
        <v>261</v>
      </c>
      <c r="D228" s="20" t="s">
        <v>262</v>
      </c>
      <c r="E228" s="27" t="s">
        <v>282</v>
      </c>
      <c r="F228" s="28" t="s">
        <v>369</v>
      </c>
      <c r="G228" s="28" t="s">
        <v>180</v>
      </c>
      <c r="H228" s="28" t="s">
        <v>113</v>
      </c>
      <c r="I228" s="20" t="s">
        <v>330</v>
      </c>
      <c r="J228" s="45">
        <f>J229</f>
        <v>442.4</v>
      </c>
      <c r="K228" s="45">
        <f>K229</f>
        <v>0</v>
      </c>
      <c r="L228" s="45">
        <f>L229</f>
        <v>0</v>
      </c>
    </row>
    <row r="229" spans="1:12" ht="25.5">
      <c r="A229" s="25" t="s">
        <v>233</v>
      </c>
      <c r="B229" s="29" t="s">
        <v>275</v>
      </c>
      <c r="C229" s="20" t="s">
        <v>261</v>
      </c>
      <c r="D229" s="20" t="s">
        <v>262</v>
      </c>
      <c r="E229" s="27" t="s">
        <v>282</v>
      </c>
      <c r="F229" s="28" t="s">
        <v>369</v>
      </c>
      <c r="G229" s="28" t="s">
        <v>180</v>
      </c>
      <c r="H229" s="28" t="s">
        <v>113</v>
      </c>
      <c r="I229" s="20" t="s">
        <v>245</v>
      </c>
      <c r="J229" s="45">
        <v>442.4</v>
      </c>
      <c r="K229" s="45"/>
      <c r="L229" s="45"/>
    </row>
    <row r="230" spans="1:12" ht="27" customHeight="1">
      <c r="A230" s="26" t="s">
        <v>414</v>
      </c>
      <c r="B230" s="13" t="s">
        <v>275</v>
      </c>
      <c r="C230" s="10" t="s">
        <v>261</v>
      </c>
      <c r="D230" s="10" t="s">
        <v>262</v>
      </c>
      <c r="E230" s="11" t="s">
        <v>370</v>
      </c>
      <c r="F230" s="12" t="s">
        <v>221</v>
      </c>
      <c r="G230" s="12" t="s">
        <v>180</v>
      </c>
      <c r="H230" s="12" t="s">
        <v>181</v>
      </c>
      <c r="I230" s="10"/>
      <c r="J230" s="14">
        <f aca="true" t="shared" si="34" ref="J230:L234">J231</f>
        <v>5824</v>
      </c>
      <c r="K230" s="14">
        <f t="shared" si="34"/>
        <v>6723.5</v>
      </c>
      <c r="L230" s="14">
        <f t="shared" si="34"/>
        <v>6723.5</v>
      </c>
    </row>
    <row r="231" spans="1:12" ht="25.5">
      <c r="A231" s="25" t="s">
        <v>387</v>
      </c>
      <c r="B231" s="29" t="s">
        <v>275</v>
      </c>
      <c r="C231" s="20" t="s">
        <v>261</v>
      </c>
      <c r="D231" s="20" t="s">
        <v>262</v>
      </c>
      <c r="E231" s="27" t="s">
        <v>370</v>
      </c>
      <c r="F231" s="28" t="s">
        <v>219</v>
      </c>
      <c r="G231" s="28" t="s">
        <v>180</v>
      </c>
      <c r="H231" s="28" t="s">
        <v>181</v>
      </c>
      <c r="I231" s="20"/>
      <c r="J231" s="24">
        <f t="shared" si="34"/>
        <v>5824</v>
      </c>
      <c r="K231" s="24">
        <f t="shared" si="34"/>
        <v>6723.5</v>
      </c>
      <c r="L231" s="24">
        <f t="shared" si="34"/>
        <v>6723.5</v>
      </c>
    </row>
    <row r="232" spans="1:12" ht="12.75">
      <c r="A232" s="25" t="s">
        <v>444</v>
      </c>
      <c r="B232" s="29" t="s">
        <v>275</v>
      </c>
      <c r="C232" s="20" t="s">
        <v>261</v>
      </c>
      <c r="D232" s="20" t="s">
        <v>262</v>
      </c>
      <c r="E232" s="27" t="s">
        <v>370</v>
      </c>
      <c r="F232" s="28" t="s">
        <v>219</v>
      </c>
      <c r="G232" s="28" t="s">
        <v>438</v>
      </c>
      <c r="H232" s="28" t="s">
        <v>181</v>
      </c>
      <c r="I232" s="20"/>
      <c r="J232" s="24">
        <f t="shared" si="34"/>
        <v>5824</v>
      </c>
      <c r="K232" s="24">
        <f t="shared" si="34"/>
        <v>6723.5</v>
      </c>
      <c r="L232" s="24">
        <f t="shared" si="34"/>
        <v>6723.5</v>
      </c>
    </row>
    <row r="233" spans="1:12" ht="12.75">
      <c r="A233" s="25" t="s">
        <v>440</v>
      </c>
      <c r="B233" s="29" t="s">
        <v>275</v>
      </c>
      <c r="C233" s="20" t="s">
        <v>261</v>
      </c>
      <c r="D233" s="20" t="s">
        <v>262</v>
      </c>
      <c r="E233" s="27" t="s">
        <v>370</v>
      </c>
      <c r="F233" s="28" t="s">
        <v>219</v>
      </c>
      <c r="G233" s="28" t="s">
        <v>438</v>
      </c>
      <c r="H233" s="28" t="s">
        <v>439</v>
      </c>
      <c r="I233" s="20"/>
      <c r="J233" s="24">
        <f t="shared" si="34"/>
        <v>5824</v>
      </c>
      <c r="K233" s="24">
        <f t="shared" si="34"/>
        <v>6723.5</v>
      </c>
      <c r="L233" s="24">
        <f t="shared" si="34"/>
        <v>6723.5</v>
      </c>
    </row>
    <row r="234" spans="1:12" ht="25.5">
      <c r="A234" s="25" t="s">
        <v>215</v>
      </c>
      <c r="B234" s="29" t="s">
        <v>275</v>
      </c>
      <c r="C234" s="20" t="s">
        <v>261</v>
      </c>
      <c r="D234" s="20" t="s">
        <v>262</v>
      </c>
      <c r="E234" s="27" t="s">
        <v>370</v>
      </c>
      <c r="F234" s="28" t="s">
        <v>219</v>
      </c>
      <c r="G234" s="28" t="s">
        <v>438</v>
      </c>
      <c r="H234" s="28" t="s">
        <v>439</v>
      </c>
      <c r="I234" s="20" t="s">
        <v>330</v>
      </c>
      <c r="J234" s="24">
        <f t="shared" si="34"/>
        <v>5824</v>
      </c>
      <c r="K234" s="24">
        <f t="shared" si="34"/>
        <v>6723.5</v>
      </c>
      <c r="L234" s="24">
        <f t="shared" si="34"/>
        <v>6723.5</v>
      </c>
    </row>
    <row r="235" spans="1:12" ht="25.5">
      <c r="A235" s="25" t="s">
        <v>233</v>
      </c>
      <c r="B235" s="29" t="s">
        <v>275</v>
      </c>
      <c r="C235" s="20" t="s">
        <v>261</v>
      </c>
      <c r="D235" s="20" t="s">
        <v>262</v>
      </c>
      <c r="E235" s="27" t="s">
        <v>370</v>
      </c>
      <c r="F235" s="28" t="s">
        <v>219</v>
      </c>
      <c r="G235" s="28" t="s">
        <v>438</v>
      </c>
      <c r="H235" s="28" t="s">
        <v>439</v>
      </c>
      <c r="I235" s="20" t="s">
        <v>245</v>
      </c>
      <c r="J235" s="24">
        <v>5824</v>
      </c>
      <c r="K235" s="24">
        <v>6723.5</v>
      </c>
      <c r="L235" s="24">
        <v>6723.5</v>
      </c>
    </row>
    <row r="236" spans="1:12" ht="12.75">
      <c r="A236" s="15" t="s">
        <v>312</v>
      </c>
      <c r="B236" s="13" t="s">
        <v>275</v>
      </c>
      <c r="C236" s="10" t="s">
        <v>261</v>
      </c>
      <c r="D236" s="10" t="s">
        <v>289</v>
      </c>
      <c r="E236" s="11"/>
      <c r="F236" s="12"/>
      <c r="G236" s="12"/>
      <c r="H236" s="12"/>
      <c r="I236" s="10"/>
      <c r="J236" s="31">
        <f>+J237+J257+J251</f>
        <v>2895.8</v>
      </c>
      <c r="K236" s="31">
        <f>+K237+K257+K251</f>
        <v>2022.8000000000002</v>
      </c>
      <c r="L236" s="31">
        <f>+L237+L257+L251</f>
        <v>2022.8000000000002</v>
      </c>
    </row>
    <row r="237" spans="1:12" ht="25.5">
      <c r="A237" s="26" t="s">
        <v>405</v>
      </c>
      <c r="B237" s="13" t="s">
        <v>275</v>
      </c>
      <c r="C237" s="10" t="s">
        <v>261</v>
      </c>
      <c r="D237" s="10" t="s">
        <v>289</v>
      </c>
      <c r="E237" s="11" t="s">
        <v>284</v>
      </c>
      <c r="F237" s="12" t="s">
        <v>221</v>
      </c>
      <c r="G237" s="12" t="s">
        <v>180</v>
      </c>
      <c r="H237" s="12" t="s">
        <v>181</v>
      </c>
      <c r="I237" s="10"/>
      <c r="J237" s="31">
        <f>J238+J247</f>
        <v>2045.3000000000002</v>
      </c>
      <c r="K237" s="31">
        <f>K238+K247</f>
        <v>2022.8000000000002</v>
      </c>
      <c r="L237" s="31">
        <f>L238+L247</f>
        <v>2022.8000000000002</v>
      </c>
    </row>
    <row r="238" spans="1:12" ht="25.5">
      <c r="A238" s="54" t="s">
        <v>72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180</v>
      </c>
      <c r="H238" s="28" t="s">
        <v>181</v>
      </c>
      <c r="I238" s="20"/>
      <c r="J238" s="24">
        <f aca="true" t="shared" si="35" ref="J238:L239">J239</f>
        <v>2043.1000000000001</v>
      </c>
      <c r="K238" s="24">
        <f t="shared" si="35"/>
        <v>2022.8000000000002</v>
      </c>
      <c r="L238" s="24">
        <f t="shared" si="35"/>
        <v>2022.8000000000002</v>
      </c>
    </row>
    <row r="239" spans="1:12" ht="25.5">
      <c r="A239" s="54" t="s">
        <v>93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181</v>
      </c>
      <c r="I239" s="20"/>
      <c r="J239" s="24">
        <f t="shared" si="35"/>
        <v>2043.1000000000001</v>
      </c>
      <c r="K239" s="24">
        <f t="shared" si="35"/>
        <v>2022.8000000000002</v>
      </c>
      <c r="L239" s="24">
        <f t="shared" si="35"/>
        <v>2022.8000000000002</v>
      </c>
    </row>
    <row r="240" spans="1:12" ht="25.5">
      <c r="A240" s="54" t="s">
        <v>73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/>
      <c r="J240" s="24">
        <f>J241+J243+J245</f>
        <v>2043.1000000000001</v>
      </c>
      <c r="K240" s="24">
        <f>K241+K243+K245</f>
        <v>2022.8000000000002</v>
      </c>
      <c r="L240" s="24">
        <f>L241+L243+L245</f>
        <v>2022.8000000000002</v>
      </c>
    </row>
    <row r="241" spans="1:12" ht="38.25">
      <c r="A241" s="25" t="s">
        <v>328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329</v>
      </c>
      <c r="J241" s="24">
        <f>J242</f>
        <v>1810.9</v>
      </c>
      <c r="K241" s="24">
        <f>K242</f>
        <v>1788.4</v>
      </c>
      <c r="L241" s="24">
        <f>L242</f>
        <v>1788.4</v>
      </c>
    </row>
    <row r="242" spans="1:12" ht="12.75">
      <c r="A242" s="25" t="s">
        <v>248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219</v>
      </c>
      <c r="G242" s="28" t="s">
        <v>263</v>
      </c>
      <c r="H242" s="28" t="s">
        <v>123</v>
      </c>
      <c r="I242" s="20" t="s">
        <v>249</v>
      </c>
      <c r="J242" s="24">
        <v>1810.9</v>
      </c>
      <c r="K242" s="24">
        <v>1788.4</v>
      </c>
      <c r="L242" s="24">
        <v>1788.4</v>
      </c>
    </row>
    <row r="243" spans="1:12" ht="25.5">
      <c r="A243" s="25" t="s">
        <v>215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219</v>
      </c>
      <c r="G243" s="28" t="s">
        <v>263</v>
      </c>
      <c r="H243" s="28" t="s">
        <v>123</v>
      </c>
      <c r="I243" s="20" t="s">
        <v>330</v>
      </c>
      <c r="J243" s="45">
        <f>J244</f>
        <v>199.2</v>
      </c>
      <c r="K243" s="45">
        <f>K244</f>
        <v>201.4</v>
      </c>
      <c r="L243" s="45">
        <f>L244</f>
        <v>201.4</v>
      </c>
    </row>
    <row r="244" spans="1:12" ht="25.5">
      <c r="A244" s="25" t="s">
        <v>233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219</v>
      </c>
      <c r="G244" s="28" t="s">
        <v>263</v>
      </c>
      <c r="H244" s="28" t="s">
        <v>123</v>
      </c>
      <c r="I244" s="20" t="s">
        <v>245</v>
      </c>
      <c r="J244" s="45">
        <v>199.2</v>
      </c>
      <c r="K244" s="45">
        <v>201.4</v>
      </c>
      <c r="L244" s="45">
        <v>201.4</v>
      </c>
    </row>
    <row r="245" spans="1:12" ht="12.75">
      <c r="A245" s="25" t="s">
        <v>331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219</v>
      </c>
      <c r="G245" s="28" t="s">
        <v>263</v>
      </c>
      <c r="H245" s="28" t="s">
        <v>123</v>
      </c>
      <c r="I245" s="20" t="s">
        <v>332</v>
      </c>
      <c r="J245" s="24">
        <f>J246</f>
        <v>33</v>
      </c>
      <c r="K245" s="24">
        <f>K246</f>
        <v>33</v>
      </c>
      <c r="L245" s="24">
        <f>L246</f>
        <v>33</v>
      </c>
    </row>
    <row r="246" spans="1:12" ht="12.75">
      <c r="A246" s="25" t="s">
        <v>246</v>
      </c>
      <c r="B246" s="29" t="s">
        <v>275</v>
      </c>
      <c r="C246" s="20" t="s">
        <v>261</v>
      </c>
      <c r="D246" s="20" t="s">
        <v>289</v>
      </c>
      <c r="E246" s="27" t="s">
        <v>284</v>
      </c>
      <c r="F246" s="28" t="s">
        <v>219</v>
      </c>
      <c r="G246" s="28" t="s">
        <v>263</v>
      </c>
      <c r="H246" s="28" t="s">
        <v>123</v>
      </c>
      <c r="I246" s="20" t="s">
        <v>247</v>
      </c>
      <c r="J246" s="24">
        <v>33</v>
      </c>
      <c r="K246" s="24">
        <v>33</v>
      </c>
      <c r="L246" s="24">
        <v>33</v>
      </c>
    </row>
    <row r="247" spans="1:12" ht="12.75">
      <c r="A247" s="25" t="s">
        <v>368</v>
      </c>
      <c r="B247" s="29" t="s">
        <v>275</v>
      </c>
      <c r="C247" s="20" t="s">
        <v>261</v>
      </c>
      <c r="D247" s="20" t="s">
        <v>289</v>
      </c>
      <c r="E247" s="27" t="s">
        <v>284</v>
      </c>
      <c r="F247" s="28" t="s">
        <v>369</v>
      </c>
      <c r="G247" s="28" t="s">
        <v>180</v>
      </c>
      <c r="H247" s="28" t="s">
        <v>181</v>
      </c>
      <c r="I247" s="20"/>
      <c r="J247" s="45">
        <f aca="true" t="shared" si="36" ref="J247:L249">J248</f>
        <v>2.2</v>
      </c>
      <c r="K247" s="45">
        <f t="shared" si="36"/>
        <v>0</v>
      </c>
      <c r="L247" s="45">
        <f t="shared" si="36"/>
        <v>0</v>
      </c>
    </row>
    <row r="248" spans="1:12" ht="25.5">
      <c r="A248" s="54" t="s">
        <v>73</v>
      </c>
      <c r="B248" s="29" t="s">
        <v>275</v>
      </c>
      <c r="C248" s="20" t="s">
        <v>261</v>
      </c>
      <c r="D248" s="20" t="s">
        <v>289</v>
      </c>
      <c r="E248" s="27" t="s">
        <v>284</v>
      </c>
      <c r="F248" s="28" t="s">
        <v>369</v>
      </c>
      <c r="G248" s="28" t="s">
        <v>180</v>
      </c>
      <c r="H248" s="28" t="s">
        <v>123</v>
      </c>
      <c r="I248" s="20"/>
      <c r="J248" s="45">
        <f t="shared" si="36"/>
        <v>2.2</v>
      </c>
      <c r="K248" s="45">
        <f t="shared" si="36"/>
        <v>0</v>
      </c>
      <c r="L248" s="45">
        <f t="shared" si="36"/>
        <v>0</v>
      </c>
    </row>
    <row r="249" spans="1:12" ht="25.5">
      <c r="A249" s="25" t="s">
        <v>215</v>
      </c>
      <c r="B249" s="29" t="s">
        <v>275</v>
      </c>
      <c r="C249" s="20" t="s">
        <v>261</v>
      </c>
      <c r="D249" s="20" t="s">
        <v>289</v>
      </c>
      <c r="E249" s="27" t="s">
        <v>284</v>
      </c>
      <c r="F249" s="28" t="s">
        <v>369</v>
      </c>
      <c r="G249" s="28" t="s">
        <v>180</v>
      </c>
      <c r="H249" s="28" t="s">
        <v>123</v>
      </c>
      <c r="I249" s="20" t="s">
        <v>330</v>
      </c>
      <c r="J249" s="45">
        <f t="shared" si="36"/>
        <v>2.2</v>
      </c>
      <c r="K249" s="45">
        <f t="shared" si="36"/>
        <v>0</v>
      </c>
      <c r="L249" s="45">
        <f t="shared" si="36"/>
        <v>0</v>
      </c>
    </row>
    <row r="250" spans="1:12" ht="25.5">
      <c r="A250" s="25" t="s">
        <v>233</v>
      </c>
      <c r="B250" s="29" t="s">
        <v>275</v>
      </c>
      <c r="C250" s="20" t="s">
        <v>261</v>
      </c>
      <c r="D250" s="20" t="s">
        <v>289</v>
      </c>
      <c r="E250" s="27" t="s">
        <v>284</v>
      </c>
      <c r="F250" s="28" t="s">
        <v>369</v>
      </c>
      <c r="G250" s="28" t="s">
        <v>180</v>
      </c>
      <c r="H250" s="28" t="s">
        <v>123</v>
      </c>
      <c r="I250" s="20" t="s">
        <v>245</v>
      </c>
      <c r="J250" s="45">
        <v>2.2</v>
      </c>
      <c r="K250" s="45"/>
      <c r="L250" s="45"/>
    </row>
    <row r="251" spans="1:12" ht="27" customHeight="1">
      <c r="A251" s="26" t="s">
        <v>406</v>
      </c>
      <c r="B251" s="13" t="s">
        <v>275</v>
      </c>
      <c r="C251" s="10" t="s">
        <v>261</v>
      </c>
      <c r="D251" s="10" t="s">
        <v>289</v>
      </c>
      <c r="E251" s="11" t="s">
        <v>262</v>
      </c>
      <c r="F251" s="12" t="s">
        <v>221</v>
      </c>
      <c r="G251" s="12" t="s">
        <v>180</v>
      </c>
      <c r="H251" s="12" t="s">
        <v>181</v>
      </c>
      <c r="I251" s="10"/>
      <c r="J251" s="31">
        <f>J252</f>
        <v>156</v>
      </c>
      <c r="K251" s="31">
        <f aca="true" t="shared" si="37" ref="K251:L255">K252</f>
        <v>0</v>
      </c>
      <c r="L251" s="31">
        <f t="shared" si="37"/>
        <v>0</v>
      </c>
    </row>
    <row r="252" spans="1:12" ht="12.75">
      <c r="A252" s="25" t="s">
        <v>37</v>
      </c>
      <c r="B252" s="29" t="s">
        <v>275</v>
      </c>
      <c r="C252" s="20" t="s">
        <v>261</v>
      </c>
      <c r="D252" s="20" t="s">
        <v>289</v>
      </c>
      <c r="E252" s="27" t="s">
        <v>262</v>
      </c>
      <c r="F252" s="28" t="s">
        <v>219</v>
      </c>
      <c r="G252" s="28" t="s">
        <v>180</v>
      </c>
      <c r="H252" s="28" t="s">
        <v>181</v>
      </c>
      <c r="I252" s="20"/>
      <c r="J252" s="45">
        <f>J253</f>
        <v>156</v>
      </c>
      <c r="K252" s="45">
        <f t="shared" si="37"/>
        <v>0</v>
      </c>
      <c r="L252" s="45">
        <f t="shared" si="37"/>
        <v>0</v>
      </c>
    </row>
    <row r="253" spans="1:12" ht="25.5">
      <c r="A253" s="54" t="s">
        <v>206</v>
      </c>
      <c r="B253" s="29" t="s">
        <v>275</v>
      </c>
      <c r="C253" s="20" t="s">
        <v>261</v>
      </c>
      <c r="D253" s="20" t="s">
        <v>289</v>
      </c>
      <c r="E253" s="27" t="s">
        <v>262</v>
      </c>
      <c r="F253" s="28" t="s">
        <v>219</v>
      </c>
      <c r="G253" s="28" t="s">
        <v>260</v>
      </c>
      <c r="H253" s="28" t="s">
        <v>181</v>
      </c>
      <c r="I253" s="20"/>
      <c r="J253" s="45">
        <f>J254</f>
        <v>156</v>
      </c>
      <c r="K253" s="45">
        <f t="shared" si="37"/>
        <v>0</v>
      </c>
      <c r="L253" s="45">
        <f t="shared" si="37"/>
        <v>0</v>
      </c>
    </row>
    <row r="254" spans="1:12" ht="25.5">
      <c r="A254" s="25" t="s">
        <v>38</v>
      </c>
      <c r="B254" s="29" t="s">
        <v>275</v>
      </c>
      <c r="C254" s="20" t="s">
        <v>261</v>
      </c>
      <c r="D254" s="20" t="s">
        <v>289</v>
      </c>
      <c r="E254" s="27" t="s">
        <v>262</v>
      </c>
      <c r="F254" s="28" t="s">
        <v>219</v>
      </c>
      <c r="G254" s="28" t="s">
        <v>260</v>
      </c>
      <c r="H254" s="28" t="s">
        <v>207</v>
      </c>
      <c r="I254" s="20"/>
      <c r="J254" s="45">
        <f>J255</f>
        <v>156</v>
      </c>
      <c r="K254" s="45">
        <f t="shared" si="37"/>
        <v>0</v>
      </c>
      <c r="L254" s="45">
        <f t="shared" si="37"/>
        <v>0</v>
      </c>
    </row>
    <row r="255" spans="1:12" ht="25.5">
      <c r="A255" s="25" t="s">
        <v>215</v>
      </c>
      <c r="B255" s="29" t="s">
        <v>275</v>
      </c>
      <c r="C255" s="20" t="s">
        <v>261</v>
      </c>
      <c r="D255" s="20" t="s">
        <v>289</v>
      </c>
      <c r="E255" s="27" t="s">
        <v>262</v>
      </c>
      <c r="F255" s="28" t="s">
        <v>219</v>
      </c>
      <c r="G255" s="28" t="s">
        <v>260</v>
      </c>
      <c r="H255" s="28" t="s">
        <v>207</v>
      </c>
      <c r="I255" s="20" t="s">
        <v>330</v>
      </c>
      <c r="J255" s="45">
        <f>J256</f>
        <v>156</v>
      </c>
      <c r="K255" s="45">
        <f t="shared" si="37"/>
        <v>0</v>
      </c>
      <c r="L255" s="45">
        <f t="shared" si="37"/>
        <v>0</v>
      </c>
    </row>
    <row r="256" spans="1:12" ht="25.5">
      <c r="A256" s="19" t="s">
        <v>233</v>
      </c>
      <c r="B256" s="29" t="s">
        <v>275</v>
      </c>
      <c r="C256" s="20" t="s">
        <v>261</v>
      </c>
      <c r="D256" s="20" t="s">
        <v>289</v>
      </c>
      <c r="E256" s="27" t="s">
        <v>262</v>
      </c>
      <c r="F256" s="28" t="s">
        <v>219</v>
      </c>
      <c r="G256" s="28" t="s">
        <v>260</v>
      </c>
      <c r="H256" s="28" t="s">
        <v>207</v>
      </c>
      <c r="I256" s="20" t="s">
        <v>245</v>
      </c>
      <c r="J256" s="45">
        <v>156</v>
      </c>
      <c r="K256" s="45"/>
      <c r="L256" s="45"/>
    </row>
    <row r="257" spans="1:12" ht="51.75" customHeight="1">
      <c r="A257" s="26" t="s">
        <v>408</v>
      </c>
      <c r="B257" s="13" t="s">
        <v>275</v>
      </c>
      <c r="C257" s="10" t="s">
        <v>261</v>
      </c>
      <c r="D257" s="10" t="s">
        <v>289</v>
      </c>
      <c r="E257" s="11" t="s">
        <v>296</v>
      </c>
      <c r="F257" s="12" t="s">
        <v>221</v>
      </c>
      <c r="G257" s="12" t="s">
        <v>180</v>
      </c>
      <c r="H257" s="12" t="s">
        <v>181</v>
      </c>
      <c r="I257" s="10"/>
      <c r="J257" s="31">
        <f>J258</f>
        <v>694.5</v>
      </c>
      <c r="K257" s="14">
        <f aca="true" t="shared" si="38" ref="K257:L261">K258</f>
        <v>0</v>
      </c>
      <c r="L257" s="14">
        <f t="shared" si="38"/>
        <v>0</v>
      </c>
    </row>
    <row r="258" spans="1:12" ht="25.5">
      <c r="A258" s="25" t="s">
        <v>373</v>
      </c>
      <c r="B258" s="29" t="s">
        <v>275</v>
      </c>
      <c r="C258" s="20" t="s">
        <v>261</v>
      </c>
      <c r="D258" s="20" t="s">
        <v>289</v>
      </c>
      <c r="E258" s="27" t="s">
        <v>296</v>
      </c>
      <c r="F258" s="28" t="s">
        <v>241</v>
      </c>
      <c r="G258" s="28" t="s">
        <v>180</v>
      </c>
      <c r="H258" s="28" t="s">
        <v>181</v>
      </c>
      <c r="I258" s="20"/>
      <c r="J258" s="45">
        <f>J259</f>
        <v>694.5</v>
      </c>
      <c r="K258" s="24">
        <f t="shared" si="38"/>
        <v>0</v>
      </c>
      <c r="L258" s="24">
        <f t="shared" si="38"/>
        <v>0</v>
      </c>
    </row>
    <row r="259" spans="1:12" ht="25.5">
      <c r="A259" s="25" t="s">
        <v>374</v>
      </c>
      <c r="B259" s="29" t="s">
        <v>275</v>
      </c>
      <c r="C259" s="20" t="s">
        <v>261</v>
      </c>
      <c r="D259" s="20" t="s">
        <v>289</v>
      </c>
      <c r="E259" s="27" t="s">
        <v>296</v>
      </c>
      <c r="F259" s="28" t="s">
        <v>241</v>
      </c>
      <c r="G259" s="28" t="s">
        <v>260</v>
      </c>
      <c r="H259" s="28" t="s">
        <v>181</v>
      </c>
      <c r="I259" s="20"/>
      <c r="J259" s="45">
        <f>J260</f>
        <v>694.5</v>
      </c>
      <c r="K259" s="24">
        <f t="shared" si="38"/>
        <v>0</v>
      </c>
      <c r="L259" s="24">
        <f t="shared" si="38"/>
        <v>0</v>
      </c>
    </row>
    <row r="260" spans="1:12" ht="25.5">
      <c r="A260" s="25" t="s">
        <v>371</v>
      </c>
      <c r="B260" s="29" t="s">
        <v>275</v>
      </c>
      <c r="C260" s="20" t="s">
        <v>261</v>
      </c>
      <c r="D260" s="20" t="s">
        <v>289</v>
      </c>
      <c r="E260" s="27" t="s">
        <v>296</v>
      </c>
      <c r="F260" s="28" t="s">
        <v>241</v>
      </c>
      <c r="G260" s="28" t="s">
        <v>260</v>
      </c>
      <c r="H260" s="28" t="s">
        <v>372</v>
      </c>
      <c r="I260" s="20"/>
      <c r="J260" s="45">
        <f>J261</f>
        <v>694.5</v>
      </c>
      <c r="K260" s="24">
        <f t="shared" si="38"/>
        <v>0</v>
      </c>
      <c r="L260" s="24">
        <f t="shared" si="38"/>
        <v>0</v>
      </c>
    </row>
    <row r="261" spans="1:12" ht="25.5">
      <c r="A261" s="25" t="s">
        <v>215</v>
      </c>
      <c r="B261" s="29" t="s">
        <v>275</v>
      </c>
      <c r="C261" s="20" t="s">
        <v>261</v>
      </c>
      <c r="D261" s="20" t="s">
        <v>289</v>
      </c>
      <c r="E261" s="27" t="s">
        <v>296</v>
      </c>
      <c r="F261" s="28" t="s">
        <v>241</v>
      </c>
      <c r="G261" s="28" t="s">
        <v>260</v>
      </c>
      <c r="H261" s="28" t="s">
        <v>372</v>
      </c>
      <c r="I261" s="20" t="s">
        <v>330</v>
      </c>
      <c r="J261" s="45">
        <f>J262</f>
        <v>694.5</v>
      </c>
      <c r="K261" s="24">
        <f t="shared" si="38"/>
        <v>0</v>
      </c>
      <c r="L261" s="24">
        <f t="shared" si="38"/>
        <v>0</v>
      </c>
    </row>
    <row r="262" spans="1:12" ht="25.5">
      <c r="A262" s="25" t="s">
        <v>233</v>
      </c>
      <c r="B262" s="29" t="s">
        <v>275</v>
      </c>
      <c r="C262" s="20" t="s">
        <v>261</v>
      </c>
      <c r="D262" s="20" t="s">
        <v>289</v>
      </c>
      <c r="E262" s="27" t="s">
        <v>296</v>
      </c>
      <c r="F262" s="28" t="s">
        <v>241</v>
      </c>
      <c r="G262" s="28" t="s">
        <v>260</v>
      </c>
      <c r="H262" s="28" t="s">
        <v>372</v>
      </c>
      <c r="I262" s="20" t="s">
        <v>245</v>
      </c>
      <c r="J262" s="45">
        <v>694.5</v>
      </c>
      <c r="K262" s="24"/>
      <c r="L262" s="24"/>
    </row>
    <row r="263" spans="1:12" ht="12.75">
      <c r="A263" s="15" t="s">
        <v>90</v>
      </c>
      <c r="B263" s="13" t="s">
        <v>275</v>
      </c>
      <c r="C263" s="10" t="s">
        <v>269</v>
      </c>
      <c r="D263" s="10"/>
      <c r="E263" s="11"/>
      <c r="F263" s="12"/>
      <c r="G263" s="12"/>
      <c r="H263" s="12"/>
      <c r="I263" s="10"/>
      <c r="J263" s="31">
        <f>J325+J294+J395+J264</f>
        <v>205458.3</v>
      </c>
      <c r="K263" s="31">
        <f>K325+K294+K395+K264</f>
        <v>96547.8</v>
      </c>
      <c r="L263" s="31">
        <f>L325+L294+L395+L264</f>
        <v>51243.7</v>
      </c>
    </row>
    <row r="264" spans="1:12" ht="12.75">
      <c r="A264" s="15" t="s">
        <v>270</v>
      </c>
      <c r="B264" s="18" t="s">
        <v>275</v>
      </c>
      <c r="C264" s="30" t="s">
        <v>269</v>
      </c>
      <c r="D264" s="10" t="s">
        <v>260</v>
      </c>
      <c r="E264" s="21"/>
      <c r="F264" s="22"/>
      <c r="G264" s="22"/>
      <c r="H264" s="22"/>
      <c r="I264" s="10"/>
      <c r="J264" s="14">
        <f>+J279+J265+J275</f>
        <v>36185.8</v>
      </c>
      <c r="K264" s="14">
        <f>+K279+K265+K275</f>
        <v>74919</v>
      </c>
      <c r="L264" s="14">
        <f>+L279+L265+L275</f>
        <v>29752.9</v>
      </c>
    </row>
    <row r="265" spans="1:12" ht="27" customHeight="1">
      <c r="A265" s="15" t="s">
        <v>406</v>
      </c>
      <c r="B265" s="18" t="s">
        <v>275</v>
      </c>
      <c r="C265" s="30" t="s">
        <v>269</v>
      </c>
      <c r="D265" s="10" t="s">
        <v>260</v>
      </c>
      <c r="E265" s="16" t="s">
        <v>262</v>
      </c>
      <c r="F265" s="17" t="s">
        <v>221</v>
      </c>
      <c r="G265" s="17" t="s">
        <v>180</v>
      </c>
      <c r="H265" s="17" t="s">
        <v>181</v>
      </c>
      <c r="I265" s="10"/>
      <c r="J265" s="14">
        <f>J266</f>
        <v>42</v>
      </c>
      <c r="K265" s="14">
        <f>K266</f>
        <v>0</v>
      </c>
      <c r="L265" s="14">
        <f>L266</f>
        <v>0</v>
      </c>
    </row>
    <row r="266" spans="1:12" ht="12.75">
      <c r="A266" s="54" t="s">
        <v>37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180</v>
      </c>
      <c r="H266" s="22" t="s">
        <v>181</v>
      </c>
      <c r="I266" s="10"/>
      <c r="J266" s="24">
        <f>+J267+J271</f>
        <v>42</v>
      </c>
      <c r="K266" s="24">
        <f>+K267+K271</f>
        <v>0</v>
      </c>
      <c r="L266" s="24">
        <f>+L267+L271</f>
        <v>0</v>
      </c>
    </row>
    <row r="267" spans="1:12" ht="38.25">
      <c r="A267" s="54" t="s">
        <v>210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181</v>
      </c>
      <c r="I267" s="10"/>
      <c r="J267" s="24">
        <f>+J268</f>
        <v>37</v>
      </c>
      <c r="K267" s="24">
        <f>+K268</f>
        <v>0</v>
      </c>
      <c r="L267" s="24">
        <f>+L268</f>
        <v>0</v>
      </c>
    </row>
    <row r="268" spans="1:12" ht="12.75">
      <c r="A268" s="83" t="s">
        <v>346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347</v>
      </c>
      <c r="I268" s="10"/>
      <c r="J268" s="24">
        <f aca="true" t="shared" si="39" ref="J268:L269">J269</f>
        <v>37</v>
      </c>
      <c r="K268" s="24">
        <f t="shared" si="39"/>
        <v>0</v>
      </c>
      <c r="L268" s="24">
        <f t="shared" si="39"/>
        <v>0</v>
      </c>
    </row>
    <row r="269" spans="1:12" ht="25.5">
      <c r="A269" s="25" t="s">
        <v>215</v>
      </c>
      <c r="B269" s="23" t="s">
        <v>275</v>
      </c>
      <c r="C269" s="62" t="s">
        <v>269</v>
      </c>
      <c r="D269" s="20" t="s">
        <v>260</v>
      </c>
      <c r="E269" s="21" t="s">
        <v>262</v>
      </c>
      <c r="F269" s="22" t="s">
        <v>219</v>
      </c>
      <c r="G269" s="22" t="s">
        <v>263</v>
      </c>
      <c r="H269" s="22" t="s">
        <v>347</v>
      </c>
      <c r="I269" s="20" t="s">
        <v>330</v>
      </c>
      <c r="J269" s="24">
        <f t="shared" si="39"/>
        <v>37</v>
      </c>
      <c r="K269" s="24">
        <f t="shared" si="39"/>
        <v>0</v>
      </c>
      <c r="L269" s="24">
        <f t="shared" si="39"/>
        <v>0</v>
      </c>
    </row>
    <row r="270" spans="1:12" ht="25.5">
      <c r="A270" s="25" t="s">
        <v>233</v>
      </c>
      <c r="B270" s="23" t="s">
        <v>275</v>
      </c>
      <c r="C270" s="62" t="s">
        <v>269</v>
      </c>
      <c r="D270" s="20" t="s">
        <v>260</v>
      </c>
      <c r="E270" s="21" t="s">
        <v>262</v>
      </c>
      <c r="F270" s="22" t="s">
        <v>219</v>
      </c>
      <c r="G270" s="22" t="s">
        <v>263</v>
      </c>
      <c r="H270" s="22" t="s">
        <v>347</v>
      </c>
      <c r="I270" s="20" t="s">
        <v>245</v>
      </c>
      <c r="J270" s="24">
        <v>37</v>
      </c>
      <c r="K270" s="24"/>
      <c r="L270" s="24"/>
    </row>
    <row r="271" spans="1:12" ht="31.5" customHeight="1">
      <c r="A271" s="54" t="s">
        <v>208</v>
      </c>
      <c r="B271" s="23" t="s">
        <v>275</v>
      </c>
      <c r="C271" s="62" t="s">
        <v>269</v>
      </c>
      <c r="D271" s="20" t="s">
        <v>260</v>
      </c>
      <c r="E271" s="21" t="s">
        <v>262</v>
      </c>
      <c r="F271" s="22" t="s">
        <v>219</v>
      </c>
      <c r="G271" s="22" t="s">
        <v>267</v>
      </c>
      <c r="H271" s="22" t="s">
        <v>181</v>
      </c>
      <c r="I271" s="20"/>
      <c r="J271" s="24">
        <f>J272</f>
        <v>5</v>
      </c>
      <c r="K271" s="24">
        <f>K272</f>
        <v>0</v>
      </c>
      <c r="L271" s="24">
        <f>L272</f>
        <v>0</v>
      </c>
    </row>
    <row r="272" spans="1:12" ht="12.75">
      <c r="A272" s="83" t="s">
        <v>346</v>
      </c>
      <c r="B272" s="23" t="s">
        <v>275</v>
      </c>
      <c r="C272" s="62" t="s">
        <v>269</v>
      </c>
      <c r="D272" s="20" t="s">
        <v>260</v>
      </c>
      <c r="E272" s="21" t="s">
        <v>262</v>
      </c>
      <c r="F272" s="22" t="s">
        <v>219</v>
      </c>
      <c r="G272" s="22" t="s">
        <v>267</v>
      </c>
      <c r="H272" s="22" t="s">
        <v>347</v>
      </c>
      <c r="I272" s="10"/>
      <c r="J272" s="24">
        <f aca="true" t="shared" si="40" ref="J272:L273">J273</f>
        <v>5</v>
      </c>
      <c r="K272" s="24">
        <f t="shared" si="40"/>
        <v>0</v>
      </c>
      <c r="L272" s="24">
        <f t="shared" si="40"/>
        <v>0</v>
      </c>
    </row>
    <row r="273" spans="1:12" ht="25.5">
      <c r="A273" s="25" t="s">
        <v>215</v>
      </c>
      <c r="B273" s="23" t="s">
        <v>275</v>
      </c>
      <c r="C273" s="62" t="s">
        <v>269</v>
      </c>
      <c r="D273" s="20" t="s">
        <v>260</v>
      </c>
      <c r="E273" s="21" t="s">
        <v>262</v>
      </c>
      <c r="F273" s="22" t="s">
        <v>219</v>
      </c>
      <c r="G273" s="22" t="s">
        <v>267</v>
      </c>
      <c r="H273" s="22" t="s">
        <v>347</v>
      </c>
      <c r="I273" s="20" t="s">
        <v>330</v>
      </c>
      <c r="J273" s="24">
        <f t="shared" si="40"/>
        <v>5</v>
      </c>
      <c r="K273" s="24">
        <f t="shared" si="40"/>
        <v>0</v>
      </c>
      <c r="L273" s="24">
        <f t="shared" si="40"/>
        <v>0</v>
      </c>
    </row>
    <row r="274" spans="1:12" ht="25.5">
      <c r="A274" s="25" t="s">
        <v>233</v>
      </c>
      <c r="B274" s="23" t="s">
        <v>275</v>
      </c>
      <c r="C274" s="62" t="s">
        <v>269</v>
      </c>
      <c r="D274" s="20" t="s">
        <v>260</v>
      </c>
      <c r="E274" s="21" t="s">
        <v>262</v>
      </c>
      <c r="F274" s="22" t="s">
        <v>219</v>
      </c>
      <c r="G274" s="22" t="s">
        <v>267</v>
      </c>
      <c r="H274" s="22" t="s">
        <v>347</v>
      </c>
      <c r="I274" s="20" t="s">
        <v>245</v>
      </c>
      <c r="J274" s="24">
        <v>5</v>
      </c>
      <c r="K274" s="24"/>
      <c r="L274" s="24"/>
    </row>
    <row r="275" spans="1:12" ht="12.75">
      <c r="A275" s="26" t="s">
        <v>290</v>
      </c>
      <c r="B275" s="18" t="s">
        <v>275</v>
      </c>
      <c r="C275" s="30" t="s">
        <v>269</v>
      </c>
      <c r="D275" s="10" t="s">
        <v>260</v>
      </c>
      <c r="E275" s="16" t="s">
        <v>50</v>
      </c>
      <c r="F275" s="17" t="s">
        <v>221</v>
      </c>
      <c r="G275" s="17" t="s">
        <v>180</v>
      </c>
      <c r="H275" s="17" t="s">
        <v>181</v>
      </c>
      <c r="I275" s="10"/>
      <c r="J275" s="14">
        <f>J276</f>
        <v>661</v>
      </c>
      <c r="K275" s="14">
        <f aca="true" t="shared" si="41" ref="K275:L277">K276</f>
        <v>0</v>
      </c>
      <c r="L275" s="14">
        <f t="shared" si="41"/>
        <v>0</v>
      </c>
    </row>
    <row r="276" spans="1:12" ht="12.75">
      <c r="A276" s="25" t="s">
        <v>51</v>
      </c>
      <c r="B276" s="23" t="s">
        <v>275</v>
      </c>
      <c r="C276" s="62" t="s">
        <v>269</v>
      </c>
      <c r="D276" s="20" t="s">
        <v>260</v>
      </c>
      <c r="E276" s="21" t="s">
        <v>50</v>
      </c>
      <c r="F276" s="22" t="s">
        <v>221</v>
      </c>
      <c r="G276" s="22" t="s">
        <v>180</v>
      </c>
      <c r="H276" s="22" t="s">
        <v>214</v>
      </c>
      <c r="I276" s="20"/>
      <c r="J276" s="24">
        <f>J277</f>
        <v>661</v>
      </c>
      <c r="K276" s="24">
        <f t="shared" si="41"/>
        <v>0</v>
      </c>
      <c r="L276" s="24">
        <f t="shared" si="41"/>
        <v>0</v>
      </c>
    </row>
    <row r="277" spans="1:12" ht="12.75">
      <c r="A277" s="25" t="s">
        <v>331</v>
      </c>
      <c r="B277" s="23" t="s">
        <v>275</v>
      </c>
      <c r="C277" s="62" t="s">
        <v>269</v>
      </c>
      <c r="D277" s="20" t="s">
        <v>260</v>
      </c>
      <c r="E277" s="21" t="s">
        <v>50</v>
      </c>
      <c r="F277" s="22" t="s">
        <v>221</v>
      </c>
      <c r="G277" s="22" t="s">
        <v>180</v>
      </c>
      <c r="H277" s="22" t="s">
        <v>214</v>
      </c>
      <c r="I277" s="20" t="s">
        <v>332</v>
      </c>
      <c r="J277" s="24">
        <f>J278</f>
        <v>661</v>
      </c>
      <c r="K277" s="24">
        <f t="shared" si="41"/>
        <v>0</v>
      </c>
      <c r="L277" s="24">
        <f t="shared" si="41"/>
        <v>0</v>
      </c>
    </row>
    <row r="278" spans="1:12" ht="38.25" customHeight="1">
      <c r="A278" s="25" t="s">
        <v>216</v>
      </c>
      <c r="B278" s="23" t="s">
        <v>275</v>
      </c>
      <c r="C278" s="62" t="s">
        <v>269</v>
      </c>
      <c r="D278" s="20" t="s">
        <v>260</v>
      </c>
      <c r="E278" s="21" t="s">
        <v>50</v>
      </c>
      <c r="F278" s="22" t="s">
        <v>221</v>
      </c>
      <c r="G278" s="22" t="s">
        <v>180</v>
      </c>
      <c r="H278" s="22" t="s">
        <v>214</v>
      </c>
      <c r="I278" s="20" t="s">
        <v>54</v>
      </c>
      <c r="J278" s="24">
        <v>661</v>
      </c>
      <c r="K278" s="24"/>
      <c r="L278" s="24"/>
    </row>
    <row r="279" spans="1:12" ht="38.25">
      <c r="A279" s="26" t="s">
        <v>415</v>
      </c>
      <c r="B279" s="18" t="s">
        <v>275</v>
      </c>
      <c r="C279" s="30" t="s">
        <v>269</v>
      </c>
      <c r="D279" s="10" t="s">
        <v>260</v>
      </c>
      <c r="E279" s="16" t="s">
        <v>416</v>
      </c>
      <c r="F279" s="17" t="s">
        <v>221</v>
      </c>
      <c r="G279" s="17" t="s">
        <v>180</v>
      </c>
      <c r="H279" s="17" t="s">
        <v>181</v>
      </c>
      <c r="I279" s="10"/>
      <c r="J279" s="14">
        <f>+J280</f>
        <v>35482.8</v>
      </c>
      <c r="K279" s="14">
        <f>+K280</f>
        <v>74919</v>
      </c>
      <c r="L279" s="14">
        <f>+L280</f>
        <v>29752.9</v>
      </c>
    </row>
    <row r="280" spans="1:12" ht="25.5">
      <c r="A280" s="25" t="s">
        <v>445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181</v>
      </c>
      <c r="I280" s="20"/>
      <c r="J280" s="24">
        <f>+J291+J281+J286</f>
        <v>35482.8</v>
      </c>
      <c r="K280" s="24">
        <f>+K291+K281+K286</f>
        <v>74919</v>
      </c>
      <c r="L280" s="24">
        <f>+L291+L281+L286</f>
        <v>29752.9</v>
      </c>
    </row>
    <row r="281" spans="1:12" ht="66" customHeight="1">
      <c r="A281" s="25" t="s">
        <v>525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473</v>
      </c>
      <c r="I281" s="20"/>
      <c r="J281" s="24">
        <f>J282+J284</f>
        <v>32416</v>
      </c>
      <c r="K281" s="24">
        <f>K282+K284</f>
        <v>74169.8</v>
      </c>
      <c r="L281" s="24">
        <f>L282+L284</f>
        <v>29455.4</v>
      </c>
    </row>
    <row r="282" spans="1:12" ht="25.5">
      <c r="A282" s="25" t="s">
        <v>218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473</v>
      </c>
      <c r="I282" s="20" t="s">
        <v>325</v>
      </c>
      <c r="J282" s="24">
        <f>J283</f>
        <v>23982.1</v>
      </c>
      <c r="K282" s="24">
        <f>K283</f>
        <v>74169.8</v>
      </c>
      <c r="L282" s="24">
        <f>L283</f>
        <v>29455.4</v>
      </c>
    </row>
    <row r="283" spans="1:12" ht="12.75">
      <c r="A283" s="25" t="s">
        <v>326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473</v>
      </c>
      <c r="I283" s="20" t="s">
        <v>327</v>
      </c>
      <c r="J283" s="24">
        <v>23982.1</v>
      </c>
      <c r="K283" s="24">
        <v>74169.8</v>
      </c>
      <c r="L283" s="24">
        <v>29455.4</v>
      </c>
    </row>
    <row r="284" spans="1:12" ht="12.75">
      <c r="A284" s="25" t="s">
        <v>331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473</v>
      </c>
      <c r="I284" s="20" t="s">
        <v>332</v>
      </c>
      <c r="J284" s="24">
        <f>J285</f>
        <v>8433.9</v>
      </c>
      <c r="K284" s="24">
        <f>K285</f>
        <v>0</v>
      </c>
      <c r="L284" s="24">
        <f>L285</f>
        <v>0</v>
      </c>
    </row>
    <row r="285" spans="1:12" ht="12.75">
      <c r="A285" s="25" t="s">
        <v>246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473</v>
      </c>
      <c r="I285" s="20" t="s">
        <v>247</v>
      </c>
      <c r="J285" s="24">
        <v>8433.9</v>
      </c>
      <c r="K285" s="24"/>
      <c r="L285" s="24"/>
    </row>
    <row r="286" spans="1:12" ht="51.75" customHeight="1">
      <c r="A286" s="76" t="s">
        <v>526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474</v>
      </c>
      <c r="I286" s="20"/>
      <c r="J286" s="24">
        <f>J287+J289</f>
        <v>327.5</v>
      </c>
      <c r="K286" s="24">
        <f aca="true" t="shared" si="42" ref="J286:L287">K287</f>
        <v>749.2</v>
      </c>
      <c r="L286" s="24">
        <f t="shared" si="42"/>
        <v>297.5</v>
      </c>
    </row>
    <row r="287" spans="1:12" ht="25.5">
      <c r="A287" s="25" t="s">
        <v>218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474</v>
      </c>
      <c r="I287" s="20" t="s">
        <v>325</v>
      </c>
      <c r="J287" s="24">
        <f t="shared" si="42"/>
        <v>242.3</v>
      </c>
      <c r="K287" s="24">
        <f t="shared" si="42"/>
        <v>749.2</v>
      </c>
      <c r="L287" s="24">
        <f t="shared" si="42"/>
        <v>297.5</v>
      </c>
    </row>
    <row r="288" spans="1:12" ht="12.75">
      <c r="A288" s="25" t="s">
        <v>326</v>
      </c>
      <c r="B288" s="23" t="s">
        <v>275</v>
      </c>
      <c r="C288" s="62" t="s">
        <v>269</v>
      </c>
      <c r="D288" s="20" t="s">
        <v>260</v>
      </c>
      <c r="E288" s="21" t="s">
        <v>416</v>
      </c>
      <c r="F288" s="22" t="s">
        <v>221</v>
      </c>
      <c r="G288" s="22" t="s">
        <v>441</v>
      </c>
      <c r="H288" s="22" t="s">
        <v>474</v>
      </c>
      <c r="I288" s="20" t="s">
        <v>327</v>
      </c>
      <c r="J288" s="24">
        <v>242.3</v>
      </c>
      <c r="K288" s="24">
        <v>749.2</v>
      </c>
      <c r="L288" s="24">
        <v>297.5</v>
      </c>
    </row>
    <row r="289" spans="1:12" ht="12.75">
      <c r="A289" s="25" t="s">
        <v>331</v>
      </c>
      <c r="B289" s="23" t="s">
        <v>275</v>
      </c>
      <c r="C289" s="62" t="s">
        <v>269</v>
      </c>
      <c r="D289" s="20" t="s">
        <v>260</v>
      </c>
      <c r="E289" s="21" t="s">
        <v>416</v>
      </c>
      <c r="F289" s="22" t="s">
        <v>221</v>
      </c>
      <c r="G289" s="22" t="s">
        <v>441</v>
      </c>
      <c r="H289" s="22" t="s">
        <v>474</v>
      </c>
      <c r="I289" s="20" t="s">
        <v>332</v>
      </c>
      <c r="J289" s="24">
        <f>J290</f>
        <v>85.2</v>
      </c>
      <c r="K289" s="24">
        <f>K290</f>
        <v>0</v>
      </c>
      <c r="L289" s="24">
        <f>L290</f>
        <v>0</v>
      </c>
    </row>
    <row r="290" spans="1:12" ht="12.75">
      <c r="A290" s="25" t="s">
        <v>246</v>
      </c>
      <c r="B290" s="23" t="s">
        <v>275</v>
      </c>
      <c r="C290" s="62" t="s">
        <v>269</v>
      </c>
      <c r="D290" s="20" t="s">
        <v>260</v>
      </c>
      <c r="E290" s="21" t="s">
        <v>416</v>
      </c>
      <c r="F290" s="22" t="s">
        <v>221</v>
      </c>
      <c r="G290" s="22" t="s">
        <v>441</v>
      </c>
      <c r="H290" s="22" t="s">
        <v>474</v>
      </c>
      <c r="I290" s="20" t="s">
        <v>247</v>
      </c>
      <c r="J290" s="24">
        <v>85.2</v>
      </c>
      <c r="K290" s="24"/>
      <c r="L290" s="24"/>
    </row>
    <row r="291" spans="1:12" ht="55.5" customHeight="1">
      <c r="A291" s="25" t="s">
        <v>527</v>
      </c>
      <c r="B291" s="23" t="s">
        <v>275</v>
      </c>
      <c r="C291" s="62" t="s">
        <v>269</v>
      </c>
      <c r="D291" s="20" t="s">
        <v>260</v>
      </c>
      <c r="E291" s="21" t="s">
        <v>416</v>
      </c>
      <c r="F291" s="22" t="s">
        <v>221</v>
      </c>
      <c r="G291" s="22" t="s">
        <v>441</v>
      </c>
      <c r="H291" s="22" t="s">
        <v>446</v>
      </c>
      <c r="I291" s="20"/>
      <c r="J291" s="24">
        <f aca="true" t="shared" si="43" ref="J291:L292">J292</f>
        <v>2739.3</v>
      </c>
      <c r="K291" s="24">
        <f t="shared" si="43"/>
        <v>0</v>
      </c>
      <c r="L291" s="24">
        <f t="shared" si="43"/>
        <v>0</v>
      </c>
    </row>
    <row r="292" spans="1:12" ht="25.5">
      <c r="A292" s="25" t="s">
        <v>218</v>
      </c>
      <c r="B292" s="23" t="s">
        <v>275</v>
      </c>
      <c r="C292" s="62" t="s">
        <v>269</v>
      </c>
      <c r="D292" s="20" t="s">
        <v>260</v>
      </c>
      <c r="E292" s="21" t="s">
        <v>416</v>
      </c>
      <c r="F292" s="22" t="s">
        <v>221</v>
      </c>
      <c r="G292" s="22" t="s">
        <v>441</v>
      </c>
      <c r="H292" s="22" t="s">
        <v>446</v>
      </c>
      <c r="I292" s="20" t="s">
        <v>325</v>
      </c>
      <c r="J292" s="24">
        <f t="shared" si="43"/>
        <v>2739.3</v>
      </c>
      <c r="K292" s="24">
        <f t="shared" si="43"/>
        <v>0</v>
      </c>
      <c r="L292" s="24">
        <f t="shared" si="43"/>
        <v>0</v>
      </c>
    </row>
    <row r="293" spans="1:12" ht="12.75">
      <c r="A293" s="25" t="s">
        <v>326</v>
      </c>
      <c r="B293" s="23" t="s">
        <v>275</v>
      </c>
      <c r="C293" s="62" t="s">
        <v>269</v>
      </c>
      <c r="D293" s="20" t="s">
        <v>260</v>
      </c>
      <c r="E293" s="21" t="s">
        <v>416</v>
      </c>
      <c r="F293" s="22" t="s">
        <v>221</v>
      </c>
      <c r="G293" s="22" t="s">
        <v>441</v>
      </c>
      <c r="H293" s="22" t="s">
        <v>446</v>
      </c>
      <c r="I293" s="20" t="s">
        <v>327</v>
      </c>
      <c r="J293" s="24">
        <v>2739.3</v>
      </c>
      <c r="K293" s="24"/>
      <c r="L293" s="24"/>
    </row>
    <row r="294" spans="1:12" ht="12.75">
      <c r="A294" s="15" t="s">
        <v>271</v>
      </c>
      <c r="B294" s="18" t="s">
        <v>275</v>
      </c>
      <c r="C294" s="30" t="s">
        <v>269</v>
      </c>
      <c r="D294" s="10" t="s">
        <v>263</v>
      </c>
      <c r="E294" s="11"/>
      <c r="F294" s="12"/>
      <c r="G294" s="12"/>
      <c r="H294" s="12"/>
      <c r="I294" s="10"/>
      <c r="J294" s="14">
        <f>J295+J301+J307</f>
        <v>7829.4</v>
      </c>
      <c r="K294" s="14">
        <f>K295+K301+K307</f>
        <v>228</v>
      </c>
      <c r="L294" s="14">
        <f>L295+L301+L307</f>
        <v>90</v>
      </c>
    </row>
    <row r="295" spans="1:12" ht="25.5">
      <c r="A295" s="32" t="s">
        <v>398</v>
      </c>
      <c r="B295" s="13" t="s">
        <v>275</v>
      </c>
      <c r="C295" s="10" t="s">
        <v>269</v>
      </c>
      <c r="D295" s="10" t="s">
        <v>263</v>
      </c>
      <c r="E295" s="11" t="s">
        <v>263</v>
      </c>
      <c r="F295" s="12" t="s">
        <v>221</v>
      </c>
      <c r="G295" s="12" t="s">
        <v>180</v>
      </c>
      <c r="H295" s="12" t="s">
        <v>181</v>
      </c>
      <c r="I295" s="10"/>
      <c r="J295" s="14">
        <f>J296</f>
        <v>350</v>
      </c>
      <c r="K295" s="14">
        <f>K296</f>
        <v>0</v>
      </c>
      <c r="L295" s="14">
        <f>L296</f>
        <v>0</v>
      </c>
    </row>
    <row r="296" spans="1:12" ht="25.5">
      <c r="A296" s="54" t="s">
        <v>57</v>
      </c>
      <c r="B296" s="29" t="s">
        <v>275</v>
      </c>
      <c r="C296" s="20" t="s">
        <v>269</v>
      </c>
      <c r="D296" s="20" t="s">
        <v>263</v>
      </c>
      <c r="E296" s="27" t="s">
        <v>263</v>
      </c>
      <c r="F296" s="28" t="s">
        <v>223</v>
      </c>
      <c r="G296" s="28" t="s">
        <v>180</v>
      </c>
      <c r="H296" s="28" t="s">
        <v>181</v>
      </c>
      <c r="I296" s="10"/>
      <c r="J296" s="24">
        <f aca="true" t="shared" si="44" ref="J296:L299">J297</f>
        <v>350</v>
      </c>
      <c r="K296" s="24">
        <f t="shared" si="44"/>
        <v>0</v>
      </c>
      <c r="L296" s="24">
        <f t="shared" si="44"/>
        <v>0</v>
      </c>
    </row>
    <row r="297" spans="1:12" ht="25.5">
      <c r="A297" s="54" t="s">
        <v>97</v>
      </c>
      <c r="B297" s="23" t="s">
        <v>275</v>
      </c>
      <c r="C297" s="62" t="s">
        <v>269</v>
      </c>
      <c r="D297" s="20" t="s">
        <v>263</v>
      </c>
      <c r="E297" s="27" t="s">
        <v>263</v>
      </c>
      <c r="F297" s="28" t="s">
        <v>223</v>
      </c>
      <c r="G297" s="28" t="s">
        <v>267</v>
      </c>
      <c r="H297" s="28" t="s">
        <v>181</v>
      </c>
      <c r="I297" s="10"/>
      <c r="J297" s="24">
        <f t="shared" si="44"/>
        <v>350</v>
      </c>
      <c r="K297" s="24">
        <f t="shared" si="44"/>
        <v>0</v>
      </c>
      <c r="L297" s="24">
        <f t="shared" si="44"/>
        <v>0</v>
      </c>
    </row>
    <row r="298" spans="1:12" ht="25.5">
      <c r="A298" s="54" t="s">
        <v>59</v>
      </c>
      <c r="B298" s="23" t="s">
        <v>275</v>
      </c>
      <c r="C298" s="62" t="s">
        <v>269</v>
      </c>
      <c r="D298" s="20" t="s">
        <v>263</v>
      </c>
      <c r="E298" s="27" t="s">
        <v>263</v>
      </c>
      <c r="F298" s="28" t="s">
        <v>223</v>
      </c>
      <c r="G298" s="28" t="s">
        <v>267</v>
      </c>
      <c r="H298" s="28" t="s">
        <v>99</v>
      </c>
      <c r="I298" s="10"/>
      <c r="J298" s="24">
        <f t="shared" si="44"/>
        <v>350</v>
      </c>
      <c r="K298" s="24">
        <f t="shared" si="44"/>
        <v>0</v>
      </c>
      <c r="L298" s="24">
        <f t="shared" si="44"/>
        <v>0</v>
      </c>
    </row>
    <row r="299" spans="1:12" ht="12.75">
      <c r="A299" s="25" t="s">
        <v>331</v>
      </c>
      <c r="B299" s="29" t="s">
        <v>275</v>
      </c>
      <c r="C299" s="20" t="s">
        <v>269</v>
      </c>
      <c r="D299" s="20" t="s">
        <v>263</v>
      </c>
      <c r="E299" s="27" t="s">
        <v>263</v>
      </c>
      <c r="F299" s="28" t="s">
        <v>223</v>
      </c>
      <c r="G299" s="28" t="s">
        <v>267</v>
      </c>
      <c r="H299" s="28" t="s">
        <v>99</v>
      </c>
      <c r="I299" s="20" t="s">
        <v>332</v>
      </c>
      <c r="J299" s="24">
        <f t="shared" si="44"/>
        <v>350</v>
      </c>
      <c r="K299" s="24">
        <f t="shared" si="44"/>
        <v>0</v>
      </c>
      <c r="L299" s="24">
        <f t="shared" si="44"/>
        <v>0</v>
      </c>
    </row>
    <row r="300" spans="1:12" ht="38.25">
      <c r="A300" s="25" t="s">
        <v>216</v>
      </c>
      <c r="B300" s="29" t="s">
        <v>275</v>
      </c>
      <c r="C300" s="20" t="s">
        <v>269</v>
      </c>
      <c r="D300" s="20" t="s">
        <v>263</v>
      </c>
      <c r="E300" s="27" t="s">
        <v>263</v>
      </c>
      <c r="F300" s="28" t="s">
        <v>223</v>
      </c>
      <c r="G300" s="28" t="s">
        <v>267</v>
      </c>
      <c r="H300" s="28" t="s">
        <v>99</v>
      </c>
      <c r="I300" s="20" t="s">
        <v>54</v>
      </c>
      <c r="J300" s="24">
        <v>350</v>
      </c>
      <c r="K300" s="24"/>
      <c r="L300" s="24"/>
    </row>
    <row r="301" spans="1:14" ht="38.25">
      <c r="A301" s="67" t="s">
        <v>401</v>
      </c>
      <c r="B301" s="13" t="s">
        <v>275</v>
      </c>
      <c r="C301" s="10" t="s">
        <v>269</v>
      </c>
      <c r="D301" s="10" t="s">
        <v>263</v>
      </c>
      <c r="E301" s="11" t="s">
        <v>261</v>
      </c>
      <c r="F301" s="12" t="s">
        <v>221</v>
      </c>
      <c r="G301" s="12" t="s">
        <v>180</v>
      </c>
      <c r="H301" s="12" t="s">
        <v>181</v>
      </c>
      <c r="I301" s="10"/>
      <c r="J301" s="14">
        <f>J302</f>
        <v>1400</v>
      </c>
      <c r="K301" s="14">
        <f>K302</f>
        <v>0</v>
      </c>
      <c r="L301" s="14">
        <f>L302</f>
        <v>0</v>
      </c>
      <c r="N301" s="77"/>
    </row>
    <row r="302" spans="1:12" ht="25.5">
      <c r="A302" s="54" t="s">
        <v>63</v>
      </c>
      <c r="B302" s="29" t="s">
        <v>275</v>
      </c>
      <c r="C302" s="20" t="s">
        <v>269</v>
      </c>
      <c r="D302" s="20" t="s">
        <v>263</v>
      </c>
      <c r="E302" s="27" t="s">
        <v>261</v>
      </c>
      <c r="F302" s="28" t="s">
        <v>241</v>
      </c>
      <c r="G302" s="28" t="s">
        <v>180</v>
      </c>
      <c r="H302" s="28" t="s">
        <v>181</v>
      </c>
      <c r="I302" s="20"/>
      <c r="J302" s="24">
        <f aca="true" t="shared" si="45" ref="J302:L305">J303</f>
        <v>1400</v>
      </c>
      <c r="K302" s="24">
        <f t="shared" si="45"/>
        <v>0</v>
      </c>
      <c r="L302" s="24">
        <f t="shared" si="45"/>
        <v>0</v>
      </c>
    </row>
    <row r="303" spans="1:12" ht="38.25">
      <c r="A303" s="54" t="s">
        <v>105</v>
      </c>
      <c r="B303" s="29" t="s">
        <v>275</v>
      </c>
      <c r="C303" s="20" t="s">
        <v>269</v>
      </c>
      <c r="D303" s="20" t="s">
        <v>263</v>
      </c>
      <c r="E303" s="27" t="s">
        <v>261</v>
      </c>
      <c r="F303" s="28" t="s">
        <v>241</v>
      </c>
      <c r="G303" s="28" t="s">
        <v>260</v>
      </c>
      <c r="H303" s="28" t="s">
        <v>181</v>
      </c>
      <c r="I303" s="20"/>
      <c r="J303" s="24">
        <f t="shared" si="45"/>
        <v>1400</v>
      </c>
      <c r="K303" s="24">
        <f t="shared" si="45"/>
        <v>0</v>
      </c>
      <c r="L303" s="24">
        <f t="shared" si="45"/>
        <v>0</v>
      </c>
    </row>
    <row r="304" spans="1:12" ht="51">
      <c r="A304" s="25" t="s">
        <v>65</v>
      </c>
      <c r="B304" s="29" t="s">
        <v>275</v>
      </c>
      <c r="C304" s="20" t="s">
        <v>269</v>
      </c>
      <c r="D304" s="20" t="s">
        <v>263</v>
      </c>
      <c r="E304" s="27" t="s">
        <v>261</v>
      </c>
      <c r="F304" s="28" t="s">
        <v>241</v>
      </c>
      <c r="G304" s="28" t="s">
        <v>260</v>
      </c>
      <c r="H304" s="28" t="s">
        <v>107</v>
      </c>
      <c r="I304" s="20"/>
      <c r="J304" s="24">
        <f t="shared" si="45"/>
        <v>1400</v>
      </c>
      <c r="K304" s="24">
        <f t="shared" si="45"/>
        <v>0</v>
      </c>
      <c r="L304" s="24">
        <f t="shared" si="45"/>
        <v>0</v>
      </c>
    </row>
    <row r="305" spans="1:12" ht="25.5">
      <c r="A305" s="25" t="s">
        <v>226</v>
      </c>
      <c r="B305" s="29" t="s">
        <v>275</v>
      </c>
      <c r="C305" s="20" t="s">
        <v>269</v>
      </c>
      <c r="D305" s="20" t="s">
        <v>263</v>
      </c>
      <c r="E305" s="27" t="s">
        <v>261</v>
      </c>
      <c r="F305" s="28" t="s">
        <v>241</v>
      </c>
      <c r="G305" s="28" t="s">
        <v>260</v>
      </c>
      <c r="H305" s="28" t="s">
        <v>107</v>
      </c>
      <c r="I305" s="20" t="s">
        <v>225</v>
      </c>
      <c r="J305" s="24">
        <f t="shared" si="45"/>
        <v>1400</v>
      </c>
      <c r="K305" s="24">
        <f t="shared" si="45"/>
        <v>0</v>
      </c>
      <c r="L305" s="24">
        <f t="shared" si="45"/>
        <v>0</v>
      </c>
    </row>
    <row r="306" spans="1:12" ht="12.75">
      <c r="A306" s="25" t="s">
        <v>6</v>
      </c>
      <c r="B306" s="29" t="s">
        <v>275</v>
      </c>
      <c r="C306" s="20" t="s">
        <v>269</v>
      </c>
      <c r="D306" s="20" t="s">
        <v>263</v>
      </c>
      <c r="E306" s="27" t="s">
        <v>261</v>
      </c>
      <c r="F306" s="28" t="s">
        <v>241</v>
      </c>
      <c r="G306" s="28" t="s">
        <v>260</v>
      </c>
      <c r="H306" s="28" t="s">
        <v>107</v>
      </c>
      <c r="I306" s="20" t="s">
        <v>250</v>
      </c>
      <c r="J306" s="24">
        <v>1400</v>
      </c>
      <c r="K306" s="24"/>
      <c r="L306" s="24"/>
    </row>
    <row r="307" spans="1:12" ht="43.5" customHeight="1">
      <c r="A307" s="26" t="s">
        <v>408</v>
      </c>
      <c r="B307" s="13" t="s">
        <v>275</v>
      </c>
      <c r="C307" s="10" t="s">
        <v>269</v>
      </c>
      <c r="D307" s="10" t="s">
        <v>263</v>
      </c>
      <c r="E307" s="11" t="s">
        <v>296</v>
      </c>
      <c r="F307" s="12" t="s">
        <v>221</v>
      </c>
      <c r="G307" s="12" t="s">
        <v>180</v>
      </c>
      <c r="H307" s="12" t="s">
        <v>181</v>
      </c>
      <c r="I307" s="10"/>
      <c r="J307" s="14">
        <f>J320+J308</f>
        <v>6079.4</v>
      </c>
      <c r="K307" s="14">
        <f>K320+K308</f>
        <v>228</v>
      </c>
      <c r="L307" s="14">
        <f>L320+L308</f>
        <v>90</v>
      </c>
    </row>
    <row r="308" spans="1:12" ht="15" customHeight="1">
      <c r="A308" s="54" t="s">
        <v>391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180</v>
      </c>
      <c r="H308" s="28" t="s">
        <v>181</v>
      </c>
      <c r="I308" s="20"/>
      <c r="J308" s="24">
        <f>J313+J309</f>
        <v>5522.2</v>
      </c>
      <c r="K308" s="24">
        <f>K313+K309</f>
        <v>138</v>
      </c>
      <c r="L308" s="24">
        <f>L313+L309</f>
        <v>0</v>
      </c>
    </row>
    <row r="309" spans="1:12" ht="15" customHeight="1">
      <c r="A309" s="25" t="s">
        <v>585</v>
      </c>
      <c r="B309" s="29" t="s">
        <v>275</v>
      </c>
      <c r="C309" s="20" t="s">
        <v>269</v>
      </c>
      <c r="D309" s="20" t="s">
        <v>263</v>
      </c>
      <c r="E309" s="21" t="s">
        <v>296</v>
      </c>
      <c r="F309" s="22" t="s">
        <v>219</v>
      </c>
      <c r="G309" s="22" t="s">
        <v>261</v>
      </c>
      <c r="H309" s="22" t="s">
        <v>181</v>
      </c>
      <c r="I309" s="20"/>
      <c r="J309" s="24">
        <f aca="true" t="shared" si="46" ref="J309:L311">J310</f>
        <v>0</v>
      </c>
      <c r="K309" s="24">
        <f t="shared" si="46"/>
        <v>138</v>
      </c>
      <c r="L309" s="24">
        <f t="shared" si="46"/>
        <v>0</v>
      </c>
    </row>
    <row r="310" spans="1:12" ht="25.5" customHeight="1">
      <c r="A310" s="76" t="s">
        <v>586</v>
      </c>
      <c r="B310" s="29" t="s">
        <v>275</v>
      </c>
      <c r="C310" s="20" t="s">
        <v>269</v>
      </c>
      <c r="D310" s="20" t="s">
        <v>263</v>
      </c>
      <c r="E310" s="21" t="s">
        <v>296</v>
      </c>
      <c r="F310" s="22" t="s">
        <v>219</v>
      </c>
      <c r="G310" s="22" t="s">
        <v>261</v>
      </c>
      <c r="H310" s="22" t="s">
        <v>587</v>
      </c>
      <c r="I310" s="20"/>
      <c r="J310" s="24">
        <f t="shared" si="46"/>
        <v>0</v>
      </c>
      <c r="K310" s="24">
        <f t="shared" si="46"/>
        <v>138</v>
      </c>
      <c r="L310" s="24">
        <f t="shared" si="46"/>
        <v>0</v>
      </c>
    </row>
    <row r="311" spans="1:12" ht="15" customHeight="1">
      <c r="A311" s="25" t="s">
        <v>215</v>
      </c>
      <c r="B311" s="29" t="s">
        <v>275</v>
      </c>
      <c r="C311" s="20" t="s">
        <v>269</v>
      </c>
      <c r="D311" s="20" t="s">
        <v>263</v>
      </c>
      <c r="E311" s="21" t="s">
        <v>296</v>
      </c>
      <c r="F311" s="22" t="s">
        <v>219</v>
      </c>
      <c r="G311" s="22" t="s">
        <v>261</v>
      </c>
      <c r="H311" s="22" t="s">
        <v>587</v>
      </c>
      <c r="I311" s="20" t="s">
        <v>330</v>
      </c>
      <c r="J311" s="24">
        <f t="shared" si="46"/>
        <v>0</v>
      </c>
      <c r="K311" s="24">
        <f t="shared" si="46"/>
        <v>138</v>
      </c>
      <c r="L311" s="24">
        <f t="shared" si="46"/>
        <v>0</v>
      </c>
    </row>
    <row r="312" spans="1:12" ht="15" customHeight="1">
      <c r="A312" s="19" t="s">
        <v>233</v>
      </c>
      <c r="B312" s="29" t="s">
        <v>275</v>
      </c>
      <c r="C312" s="20" t="s">
        <v>269</v>
      </c>
      <c r="D312" s="20" t="s">
        <v>263</v>
      </c>
      <c r="E312" s="21" t="s">
        <v>296</v>
      </c>
      <c r="F312" s="22" t="s">
        <v>219</v>
      </c>
      <c r="G312" s="22" t="s">
        <v>261</v>
      </c>
      <c r="H312" s="22" t="s">
        <v>587</v>
      </c>
      <c r="I312" s="20" t="s">
        <v>245</v>
      </c>
      <c r="J312" s="24"/>
      <c r="K312" s="24">
        <v>138</v>
      </c>
      <c r="L312" s="24"/>
    </row>
    <row r="313" spans="1:12" ht="26.25" customHeight="1">
      <c r="A313" s="25" t="s">
        <v>496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181</v>
      </c>
      <c r="I313" s="20"/>
      <c r="J313" s="24">
        <f>J314+J317</f>
        <v>5522.2</v>
      </c>
      <c r="K313" s="24">
        <f>K314+K317</f>
        <v>0</v>
      </c>
      <c r="L313" s="24">
        <f>L314+L317</f>
        <v>0</v>
      </c>
    </row>
    <row r="314" spans="1:12" ht="14.25" customHeight="1">
      <c r="A314" s="25" t="s">
        <v>497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219</v>
      </c>
      <c r="G314" s="28" t="s">
        <v>282</v>
      </c>
      <c r="H314" s="28" t="s">
        <v>498</v>
      </c>
      <c r="I314" s="20"/>
      <c r="J314" s="24">
        <f aca="true" t="shared" si="47" ref="J314:L315">J315</f>
        <v>4970</v>
      </c>
      <c r="K314" s="24">
        <f t="shared" si="47"/>
        <v>0</v>
      </c>
      <c r="L314" s="24">
        <f t="shared" si="47"/>
        <v>0</v>
      </c>
    </row>
    <row r="315" spans="1:12" ht="25.5" customHeight="1">
      <c r="A315" s="25" t="s">
        <v>215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219</v>
      </c>
      <c r="G315" s="28" t="s">
        <v>282</v>
      </c>
      <c r="H315" s="28" t="s">
        <v>498</v>
      </c>
      <c r="I315" s="20" t="s">
        <v>330</v>
      </c>
      <c r="J315" s="24">
        <f t="shared" si="47"/>
        <v>4970</v>
      </c>
      <c r="K315" s="24">
        <f t="shared" si="47"/>
        <v>0</v>
      </c>
      <c r="L315" s="24">
        <f t="shared" si="47"/>
        <v>0</v>
      </c>
    </row>
    <row r="316" spans="1:12" ht="26.25" customHeight="1">
      <c r="A316" s="25" t="s">
        <v>233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219</v>
      </c>
      <c r="G316" s="28" t="s">
        <v>282</v>
      </c>
      <c r="H316" s="28" t="s">
        <v>498</v>
      </c>
      <c r="I316" s="20" t="s">
        <v>245</v>
      </c>
      <c r="J316" s="24">
        <v>4970</v>
      </c>
      <c r="K316" s="24"/>
      <c r="L316" s="24"/>
    </row>
    <row r="317" spans="1:12" ht="14.25" customHeight="1">
      <c r="A317" s="25" t="s">
        <v>505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219</v>
      </c>
      <c r="G317" s="28" t="s">
        <v>282</v>
      </c>
      <c r="H317" s="28" t="s">
        <v>506</v>
      </c>
      <c r="I317" s="20"/>
      <c r="J317" s="24">
        <f aca="true" t="shared" si="48" ref="J317:L318">J318</f>
        <v>552.2</v>
      </c>
      <c r="K317" s="24">
        <f t="shared" si="48"/>
        <v>0</v>
      </c>
      <c r="L317" s="24">
        <f t="shared" si="48"/>
        <v>0</v>
      </c>
    </row>
    <row r="318" spans="1:12" ht="26.25" customHeight="1">
      <c r="A318" s="25" t="s">
        <v>215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219</v>
      </c>
      <c r="G318" s="28" t="s">
        <v>282</v>
      </c>
      <c r="H318" s="28" t="s">
        <v>506</v>
      </c>
      <c r="I318" s="20" t="s">
        <v>330</v>
      </c>
      <c r="J318" s="24">
        <f t="shared" si="48"/>
        <v>552.2</v>
      </c>
      <c r="K318" s="24">
        <f t="shared" si="48"/>
        <v>0</v>
      </c>
      <c r="L318" s="24">
        <f t="shared" si="48"/>
        <v>0</v>
      </c>
    </row>
    <row r="319" spans="1:12" ht="26.25" customHeight="1">
      <c r="A319" s="25" t="s">
        <v>233</v>
      </c>
      <c r="B319" s="29" t="s">
        <v>275</v>
      </c>
      <c r="C319" s="20" t="s">
        <v>269</v>
      </c>
      <c r="D319" s="20" t="s">
        <v>263</v>
      </c>
      <c r="E319" s="27" t="s">
        <v>296</v>
      </c>
      <c r="F319" s="28" t="s">
        <v>219</v>
      </c>
      <c r="G319" s="28" t="s">
        <v>282</v>
      </c>
      <c r="H319" s="28" t="s">
        <v>506</v>
      </c>
      <c r="I319" s="20" t="s">
        <v>245</v>
      </c>
      <c r="J319" s="24">
        <v>552.2</v>
      </c>
      <c r="K319" s="24"/>
      <c r="L319" s="24"/>
    </row>
    <row r="320" spans="1:12" ht="25.5">
      <c r="A320" s="76" t="s">
        <v>433</v>
      </c>
      <c r="B320" s="29" t="s">
        <v>275</v>
      </c>
      <c r="C320" s="20" t="s">
        <v>269</v>
      </c>
      <c r="D320" s="20" t="s">
        <v>263</v>
      </c>
      <c r="E320" s="27" t="s">
        <v>296</v>
      </c>
      <c r="F320" s="28" t="s">
        <v>324</v>
      </c>
      <c r="G320" s="28" t="s">
        <v>180</v>
      </c>
      <c r="H320" s="28" t="s">
        <v>181</v>
      </c>
      <c r="I320" s="20"/>
      <c r="J320" s="24">
        <f>J321</f>
        <v>557.2</v>
      </c>
      <c r="K320" s="24">
        <f aca="true" t="shared" si="49" ref="K320:L323">K321</f>
        <v>90</v>
      </c>
      <c r="L320" s="24">
        <f t="shared" si="49"/>
        <v>90</v>
      </c>
    </row>
    <row r="321" spans="1:12" ht="25.5">
      <c r="A321" s="25" t="s">
        <v>434</v>
      </c>
      <c r="B321" s="29" t="s">
        <v>275</v>
      </c>
      <c r="C321" s="20" t="s">
        <v>269</v>
      </c>
      <c r="D321" s="20" t="s">
        <v>263</v>
      </c>
      <c r="E321" s="27" t="s">
        <v>296</v>
      </c>
      <c r="F321" s="28" t="s">
        <v>324</v>
      </c>
      <c r="G321" s="28" t="s">
        <v>260</v>
      </c>
      <c r="H321" s="28" t="s">
        <v>181</v>
      </c>
      <c r="I321" s="20"/>
      <c r="J321" s="24">
        <f>J322</f>
        <v>557.2</v>
      </c>
      <c r="K321" s="24">
        <f t="shared" si="49"/>
        <v>90</v>
      </c>
      <c r="L321" s="24">
        <f t="shared" si="49"/>
        <v>90</v>
      </c>
    </row>
    <row r="322" spans="1:12" ht="25.5">
      <c r="A322" s="25" t="s">
        <v>435</v>
      </c>
      <c r="B322" s="29" t="s">
        <v>275</v>
      </c>
      <c r="C322" s="20" t="s">
        <v>269</v>
      </c>
      <c r="D322" s="20" t="s">
        <v>263</v>
      </c>
      <c r="E322" s="27" t="s">
        <v>296</v>
      </c>
      <c r="F322" s="28" t="s">
        <v>324</v>
      </c>
      <c r="G322" s="28" t="s">
        <v>260</v>
      </c>
      <c r="H322" s="28" t="s">
        <v>436</v>
      </c>
      <c r="I322" s="20"/>
      <c r="J322" s="24">
        <f>J323</f>
        <v>557.2</v>
      </c>
      <c r="K322" s="24">
        <f t="shared" si="49"/>
        <v>90</v>
      </c>
      <c r="L322" s="24">
        <f t="shared" si="49"/>
        <v>90</v>
      </c>
    </row>
    <row r="323" spans="1:12" ht="25.5">
      <c r="A323" s="25" t="s">
        <v>215</v>
      </c>
      <c r="B323" s="29" t="s">
        <v>275</v>
      </c>
      <c r="C323" s="20" t="s">
        <v>269</v>
      </c>
      <c r="D323" s="20" t="s">
        <v>263</v>
      </c>
      <c r="E323" s="27" t="s">
        <v>296</v>
      </c>
      <c r="F323" s="28" t="s">
        <v>324</v>
      </c>
      <c r="G323" s="28" t="s">
        <v>260</v>
      </c>
      <c r="H323" s="28" t="s">
        <v>436</v>
      </c>
      <c r="I323" s="20" t="s">
        <v>330</v>
      </c>
      <c r="J323" s="24">
        <f>J324</f>
        <v>557.2</v>
      </c>
      <c r="K323" s="24">
        <f t="shared" si="49"/>
        <v>90</v>
      </c>
      <c r="L323" s="24">
        <f t="shared" si="49"/>
        <v>90</v>
      </c>
    </row>
    <row r="324" spans="1:12" ht="25.5">
      <c r="A324" s="25" t="s">
        <v>233</v>
      </c>
      <c r="B324" s="29" t="s">
        <v>275</v>
      </c>
      <c r="C324" s="20" t="s">
        <v>269</v>
      </c>
      <c r="D324" s="20" t="s">
        <v>263</v>
      </c>
      <c r="E324" s="27" t="s">
        <v>296</v>
      </c>
      <c r="F324" s="28" t="s">
        <v>324</v>
      </c>
      <c r="G324" s="28" t="s">
        <v>260</v>
      </c>
      <c r="H324" s="28" t="s">
        <v>436</v>
      </c>
      <c r="I324" s="20" t="s">
        <v>245</v>
      </c>
      <c r="J324" s="24">
        <v>557.2</v>
      </c>
      <c r="K324" s="24">
        <v>90</v>
      </c>
      <c r="L324" s="24">
        <v>90</v>
      </c>
    </row>
    <row r="325" spans="1:12" ht="12.75">
      <c r="A325" s="15" t="s">
        <v>305</v>
      </c>
      <c r="B325" s="13" t="s">
        <v>275</v>
      </c>
      <c r="C325" s="10" t="s">
        <v>269</v>
      </c>
      <c r="D325" s="10" t="s">
        <v>267</v>
      </c>
      <c r="E325" s="11"/>
      <c r="F325" s="12"/>
      <c r="G325" s="12"/>
      <c r="H325" s="12"/>
      <c r="I325" s="20"/>
      <c r="J325" s="31">
        <f>+J326+J373</f>
        <v>75010.6</v>
      </c>
      <c r="K325" s="31">
        <f>+K326+K373</f>
        <v>15314.5</v>
      </c>
      <c r="L325" s="31">
        <f>+L326+L373</f>
        <v>15314.5</v>
      </c>
    </row>
    <row r="326" spans="1:14" ht="38.25">
      <c r="A326" s="67" t="s">
        <v>404</v>
      </c>
      <c r="B326" s="13" t="s">
        <v>275</v>
      </c>
      <c r="C326" s="10" t="s">
        <v>269</v>
      </c>
      <c r="D326" s="10" t="s">
        <v>267</v>
      </c>
      <c r="E326" s="11" t="s">
        <v>282</v>
      </c>
      <c r="F326" s="12" t="s">
        <v>221</v>
      </c>
      <c r="G326" s="12" t="s">
        <v>180</v>
      </c>
      <c r="H326" s="12" t="s">
        <v>181</v>
      </c>
      <c r="I326" s="10"/>
      <c r="J326" s="31">
        <f>J327+J360</f>
        <v>66164.1</v>
      </c>
      <c r="K326" s="31">
        <f>K327+K360</f>
        <v>8300</v>
      </c>
      <c r="L326" s="31">
        <f>L327+L360</f>
        <v>8300</v>
      </c>
      <c r="N326" s="77"/>
    </row>
    <row r="327" spans="1:12" ht="12.75">
      <c r="A327" s="54" t="s">
        <v>391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180</v>
      </c>
      <c r="H327" s="28" t="s">
        <v>181</v>
      </c>
      <c r="I327" s="20"/>
      <c r="J327" s="45">
        <f>J328</f>
        <v>65003.50000000001</v>
      </c>
      <c r="K327" s="45">
        <f>K328</f>
        <v>8300</v>
      </c>
      <c r="L327" s="45">
        <f>L328</f>
        <v>8300</v>
      </c>
    </row>
    <row r="328" spans="1:12" ht="25.5">
      <c r="A328" s="54" t="s">
        <v>110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181</v>
      </c>
      <c r="I328" s="20"/>
      <c r="J328" s="45">
        <f>+J337+J340+J345+J348+J354+J332+J329+J351+J357</f>
        <v>65003.50000000001</v>
      </c>
      <c r="K328" s="45">
        <f>+K337+K340+K345+K348+K354+K332+K329+K351+K357</f>
        <v>8300</v>
      </c>
      <c r="L328" s="45">
        <f>+L337+L340+L345+L348+L354+L332+L329+L351+L357</f>
        <v>8300</v>
      </c>
    </row>
    <row r="329" spans="1:12" ht="25.5">
      <c r="A329" s="54" t="s">
        <v>458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459</v>
      </c>
      <c r="I329" s="20"/>
      <c r="J329" s="45">
        <f aca="true" t="shared" si="50" ref="J329:L330">J330</f>
        <v>40.7</v>
      </c>
      <c r="K329" s="45">
        <f t="shared" si="50"/>
        <v>0</v>
      </c>
      <c r="L329" s="45">
        <f t="shared" si="50"/>
        <v>0</v>
      </c>
    </row>
    <row r="330" spans="1:12" ht="25.5">
      <c r="A330" s="25" t="s">
        <v>215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459</v>
      </c>
      <c r="I330" s="20" t="s">
        <v>330</v>
      </c>
      <c r="J330" s="45">
        <f t="shared" si="50"/>
        <v>40.7</v>
      </c>
      <c r="K330" s="45">
        <f t="shared" si="50"/>
        <v>0</v>
      </c>
      <c r="L330" s="45">
        <f t="shared" si="50"/>
        <v>0</v>
      </c>
    </row>
    <row r="331" spans="1:12" ht="25.5">
      <c r="A331" s="25" t="s">
        <v>233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459</v>
      </c>
      <c r="I331" s="20" t="s">
        <v>245</v>
      </c>
      <c r="J331" s="45">
        <v>40.7</v>
      </c>
      <c r="K331" s="45"/>
      <c r="L331" s="45"/>
    </row>
    <row r="332" spans="1:12" ht="12.75">
      <c r="A332" s="25" t="s">
        <v>437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338</v>
      </c>
      <c r="I332" s="20"/>
      <c r="J332" s="45">
        <f>+J335+J333</f>
        <v>25978</v>
      </c>
      <c r="K332" s="45">
        <f>+K335+K333</f>
        <v>0</v>
      </c>
      <c r="L332" s="45">
        <f>+L335+L333</f>
        <v>0</v>
      </c>
    </row>
    <row r="333" spans="1:12" ht="25.5">
      <c r="A333" s="25" t="s">
        <v>215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338</v>
      </c>
      <c r="I333" s="20" t="s">
        <v>330</v>
      </c>
      <c r="J333" s="45">
        <f>J334</f>
        <v>918</v>
      </c>
      <c r="K333" s="45">
        <f>K334</f>
        <v>0</v>
      </c>
      <c r="L333" s="45">
        <f>L334</f>
        <v>0</v>
      </c>
    </row>
    <row r="334" spans="1:12" ht="25.5">
      <c r="A334" s="25" t="s">
        <v>233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338</v>
      </c>
      <c r="I334" s="20" t="s">
        <v>245</v>
      </c>
      <c r="J334" s="45">
        <v>918</v>
      </c>
      <c r="K334" s="45"/>
      <c r="L334" s="45"/>
    </row>
    <row r="335" spans="1:12" ht="12.75">
      <c r="A335" s="25" t="s">
        <v>331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338</v>
      </c>
      <c r="I335" s="20" t="s">
        <v>332</v>
      </c>
      <c r="J335" s="45">
        <f>J336</f>
        <v>25060</v>
      </c>
      <c r="K335" s="45">
        <f>K336</f>
        <v>0</v>
      </c>
      <c r="L335" s="45">
        <f>L336</f>
        <v>0</v>
      </c>
    </row>
    <row r="336" spans="1:12" ht="38.25">
      <c r="A336" s="19" t="s">
        <v>216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338</v>
      </c>
      <c r="I336" s="20" t="s">
        <v>54</v>
      </c>
      <c r="J336" s="45">
        <v>25060</v>
      </c>
      <c r="K336" s="45"/>
      <c r="L336" s="45"/>
    </row>
    <row r="337" spans="1:12" ht="12.75">
      <c r="A337" s="25" t="s">
        <v>67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111</v>
      </c>
      <c r="I337" s="20"/>
      <c r="J337" s="45">
        <f aca="true" t="shared" si="51" ref="J337:L338">J338</f>
        <v>1312.9</v>
      </c>
      <c r="K337" s="45">
        <f t="shared" si="51"/>
        <v>300</v>
      </c>
      <c r="L337" s="45">
        <f t="shared" si="51"/>
        <v>300</v>
      </c>
    </row>
    <row r="338" spans="1:12" ht="25.5">
      <c r="A338" s="25" t="s">
        <v>215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111</v>
      </c>
      <c r="I338" s="20" t="s">
        <v>330</v>
      </c>
      <c r="J338" s="45">
        <f t="shared" si="51"/>
        <v>1312.9</v>
      </c>
      <c r="K338" s="45">
        <f t="shared" si="51"/>
        <v>300</v>
      </c>
      <c r="L338" s="45">
        <f t="shared" si="51"/>
        <v>300</v>
      </c>
    </row>
    <row r="339" spans="1:12" ht="25.5">
      <c r="A339" s="25" t="s">
        <v>233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111</v>
      </c>
      <c r="I339" s="20" t="s">
        <v>245</v>
      </c>
      <c r="J339" s="45">
        <v>1312.9</v>
      </c>
      <c r="K339" s="45">
        <v>300</v>
      </c>
      <c r="L339" s="45">
        <v>300</v>
      </c>
    </row>
    <row r="340" spans="1:12" ht="12.75">
      <c r="A340" s="25" t="s">
        <v>68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112</v>
      </c>
      <c r="I340" s="20"/>
      <c r="J340" s="45">
        <f>J341+J343</f>
        <v>22490.2</v>
      </c>
      <c r="K340" s="45">
        <f>K341+K343</f>
        <v>5000</v>
      </c>
      <c r="L340" s="45">
        <f>L341+L343</f>
        <v>5000</v>
      </c>
    </row>
    <row r="341" spans="1:12" ht="25.5">
      <c r="A341" s="25" t="s">
        <v>215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112</v>
      </c>
      <c r="I341" s="20" t="s">
        <v>330</v>
      </c>
      <c r="J341" s="45">
        <f>J342</f>
        <v>22487.9</v>
      </c>
      <c r="K341" s="45">
        <f>K342</f>
        <v>5000</v>
      </c>
      <c r="L341" s="45">
        <f>L342</f>
        <v>5000</v>
      </c>
    </row>
    <row r="342" spans="1:12" ht="25.5">
      <c r="A342" s="25" t="s">
        <v>233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112</v>
      </c>
      <c r="I342" s="20" t="s">
        <v>245</v>
      </c>
      <c r="J342" s="45">
        <v>22487.9</v>
      </c>
      <c r="K342" s="45">
        <v>5000</v>
      </c>
      <c r="L342" s="45">
        <v>5000</v>
      </c>
    </row>
    <row r="343" spans="1:12" ht="12.75">
      <c r="A343" s="25" t="s">
        <v>331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112</v>
      </c>
      <c r="I343" s="20" t="s">
        <v>332</v>
      </c>
      <c r="J343" s="45">
        <f>J344</f>
        <v>2.3</v>
      </c>
      <c r="K343" s="45">
        <f>K344</f>
        <v>0</v>
      </c>
      <c r="L343" s="45">
        <f>L344</f>
        <v>0</v>
      </c>
    </row>
    <row r="344" spans="1:12" ht="12.75">
      <c r="A344" s="25" t="s">
        <v>246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112</v>
      </c>
      <c r="I344" s="20" t="s">
        <v>247</v>
      </c>
      <c r="J344" s="45">
        <v>2.3</v>
      </c>
      <c r="K344" s="45"/>
      <c r="L344" s="45"/>
    </row>
    <row r="345" spans="1:12" ht="12.75">
      <c r="A345" s="25" t="s">
        <v>69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219</v>
      </c>
      <c r="G345" s="28" t="s">
        <v>260</v>
      </c>
      <c r="H345" s="28" t="s">
        <v>113</v>
      </c>
      <c r="I345" s="20"/>
      <c r="J345" s="45">
        <f aca="true" t="shared" si="52" ref="J345:L346">J346</f>
        <v>8205.6</v>
      </c>
      <c r="K345" s="45">
        <f t="shared" si="52"/>
        <v>2000</v>
      </c>
      <c r="L345" s="45">
        <f t="shared" si="52"/>
        <v>2000</v>
      </c>
    </row>
    <row r="346" spans="1:12" ht="25.5">
      <c r="A346" s="25" t="s">
        <v>215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219</v>
      </c>
      <c r="G346" s="28" t="s">
        <v>260</v>
      </c>
      <c r="H346" s="28" t="s">
        <v>113</v>
      </c>
      <c r="I346" s="20" t="s">
        <v>330</v>
      </c>
      <c r="J346" s="45">
        <f t="shared" si="52"/>
        <v>8205.6</v>
      </c>
      <c r="K346" s="45">
        <f t="shared" si="52"/>
        <v>2000</v>
      </c>
      <c r="L346" s="45">
        <f t="shared" si="52"/>
        <v>2000</v>
      </c>
    </row>
    <row r="347" spans="1:12" ht="25.5">
      <c r="A347" s="25" t="s">
        <v>233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219</v>
      </c>
      <c r="G347" s="28" t="s">
        <v>260</v>
      </c>
      <c r="H347" s="28" t="s">
        <v>113</v>
      </c>
      <c r="I347" s="20" t="s">
        <v>245</v>
      </c>
      <c r="J347" s="45">
        <v>8205.6</v>
      </c>
      <c r="K347" s="45">
        <v>2000</v>
      </c>
      <c r="L347" s="45">
        <v>2000</v>
      </c>
    </row>
    <row r="348" spans="1:12" ht="12.75">
      <c r="A348" s="25" t="s">
        <v>70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219</v>
      </c>
      <c r="G348" s="28" t="s">
        <v>260</v>
      </c>
      <c r="H348" s="28" t="s">
        <v>114</v>
      </c>
      <c r="I348" s="20"/>
      <c r="J348" s="24">
        <f aca="true" t="shared" si="53" ref="J348:L349">J349</f>
        <v>4439.3</v>
      </c>
      <c r="K348" s="45">
        <f t="shared" si="53"/>
        <v>1000</v>
      </c>
      <c r="L348" s="24">
        <f t="shared" si="53"/>
        <v>1000</v>
      </c>
    </row>
    <row r="349" spans="1:12" ht="25.5">
      <c r="A349" s="25" t="s">
        <v>215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219</v>
      </c>
      <c r="G349" s="28" t="s">
        <v>260</v>
      </c>
      <c r="H349" s="28" t="s">
        <v>114</v>
      </c>
      <c r="I349" s="20" t="s">
        <v>330</v>
      </c>
      <c r="J349" s="24">
        <f t="shared" si="53"/>
        <v>4439.3</v>
      </c>
      <c r="K349" s="45">
        <f t="shared" si="53"/>
        <v>1000</v>
      </c>
      <c r="L349" s="24">
        <f t="shared" si="53"/>
        <v>1000</v>
      </c>
    </row>
    <row r="350" spans="1:12" ht="25.5">
      <c r="A350" s="25" t="s">
        <v>233</v>
      </c>
      <c r="B350" s="29" t="s">
        <v>275</v>
      </c>
      <c r="C350" s="20" t="s">
        <v>269</v>
      </c>
      <c r="D350" s="20" t="s">
        <v>267</v>
      </c>
      <c r="E350" s="27" t="s">
        <v>282</v>
      </c>
      <c r="F350" s="28" t="s">
        <v>219</v>
      </c>
      <c r="G350" s="28" t="s">
        <v>260</v>
      </c>
      <c r="H350" s="28" t="s">
        <v>114</v>
      </c>
      <c r="I350" s="20" t="s">
        <v>245</v>
      </c>
      <c r="J350" s="24">
        <v>4439.3</v>
      </c>
      <c r="K350" s="45">
        <v>1000</v>
      </c>
      <c r="L350" s="24">
        <v>1000</v>
      </c>
    </row>
    <row r="351" spans="1:12" ht="25.5">
      <c r="A351" s="25" t="s">
        <v>469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470</v>
      </c>
      <c r="I351" s="20"/>
      <c r="J351" s="24">
        <f aca="true" t="shared" si="54" ref="J351:L352">J352</f>
        <v>368.4</v>
      </c>
      <c r="K351" s="24">
        <f t="shared" si="54"/>
        <v>0</v>
      </c>
      <c r="L351" s="24">
        <f t="shared" si="54"/>
        <v>0</v>
      </c>
    </row>
    <row r="352" spans="1:12" ht="25.5">
      <c r="A352" s="25" t="s">
        <v>215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470</v>
      </c>
      <c r="I352" s="20" t="s">
        <v>330</v>
      </c>
      <c r="J352" s="24">
        <f t="shared" si="54"/>
        <v>368.4</v>
      </c>
      <c r="K352" s="24">
        <f t="shared" si="54"/>
        <v>0</v>
      </c>
      <c r="L352" s="24">
        <f t="shared" si="54"/>
        <v>0</v>
      </c>
    </row>
    <row r="353" spans="1:12" ht="25.5">
      <c r="A353" s="25" t="s">
        <v>233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470</v>
      </c>
      <c r="I353" s="20" t="s">
        <v>245</v>
      </c>
      <c r="J353" s="24">
        <v>368.4</v>
      </c>
      <c r="K353" s="24"/>
      <c r="L353" s="24"/>
    </row>
    <row r="354" spans="1:12" ht="25.5">
      <c r="A354" s="76" t="s">
        <v>381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219</v>
      </c>
      <c r="G354" s="22" t="s">
        <v>260</v>
      </c>
      <c r="H354" s="22" t="s">
        <v>382</v>
      </c>
      <c r="I354" s="20"/>
      <c r="J354" s="24">
        <f aca="true" t="shared" si="55" ref="J354:L355">J355</f>
        <v>368.4</v>
      </c>
      <c r="K354" s="24">
        <f t="shared" si="55"/>
        <v>0</v>
      </c>
      <c r="L354" s="24">
        <f t="shared" si="55"/>
        <v>0</v>
      </c>
    </row>
    <row r="355" spans="1:12" ht="25.5">
      <c r="A355" s="25" t="s">
        <v>215</v>
      </c>
      <c r="B355" s="29" t="s">
        <v>275</v>
      </c>
      <c r="C355" s="20" t="s">
        <v>269</v>
      </c>
      <c r="D355" s="20" t="s">
        <v>267</v>
      </c>
      <c r="E355" s="21" t="s">
        <v>282</v>
      </c>
      <c r="F355" s="22" t="s">
        <v>219</v>
      </c>
      <c r="G355" s="22" t="s">
        <v>260</v>
      </c>
      <c r="H355" s="22" t="s">
        <v>382</v>
      </c>
      <c r="I355" s="20" t="s">
        <v>330</v>
      </c>
      <c r="J355" s="24">
        <f t="shared" si="55"/>
        <v>368.4</v>
      </c>
      <c r="K355" s="24">
        <f t="shared" si="55"/>
        <v>0</v>
      </c>
      <c r="L355" s="24">
        <f t="shared" si="55"/>
        <v>0</v>
      </c>
    </row>
    <row r="356" spans="1:12" ht="25.5">
      <c r="A356" s="25" t="s">
        <v>233</v>
      </c>
      <c r="B356" s="29" t="s">
        <v>275</v>
      </c>
      <c r="C356" s="20" t="s">
        <v>269</v>
      </c>
      <c r="D356" s="20" t="s">
        <v>267</v>
      </c>
      <c r="E356" s="21" t="s">
        <v>282</v>
      </c>
      <c r="F356" s="22" t="s">
        <v>219</v>
      </c>
      <c r="G356" s="22" t="s">
        <v>260</v>
      </c>
      <c r="H356" s="22" t="s">
        <v>382</v>
      </c>
      <c r="I356" s="20" t="s">
        <v>245</v>
      </c>
      <c r="J356" s="24">
        <v>368.4</v>
      </c>
      <c r="K356" s="24"/>
      <c r="L356" s="24"/>
    </row>
    <row r="357" spans="1:12" ht="25.5">
      <c r="A357" s="25" t="s">
        <v>583</v>
      </c>
      <c r="B357" s="29" t="s">
        <v>275</v>
      </c>
      <c r="C357" s="20" t="s">
        <v>269</v>
      </c>
      <c r="D357" s="20" t="s">
        <v>267</v>
      </c>
      <c r="E357" s="21" t="s">
        <v>282</v>
      </c>
      <c r="F357" s="22" t="s">
        <v>219</v>
      </c>
      <c r="G357" s="22" t="s">
        <v>260</v>
      </c>
      <c r="H357" s="22" t="s">
        <v>584</v>
      </c>
      <c r="I357" s="20"/>
      <c r="J357" s="24">
        <f aca="true" t="shared" si="56" ref="J357:L358">J358</f>
        <v>1800</v>
      </c>
      <c r="K357" s="24">
        <f t="shared" si="56"/>
        <v>0</v>
      </c>
      <c r="L357" s="24">
        <f t="shared" si="56"/>
        <v>0</v>
      </c>
    </row>
    <row r="358" spans="1:12" ht="25.5">
      <c r="A358" s="25" t="s">
        <v>215</v>
      </c>
      <c r="B358" s="29" t="s">
        <v>275</v>
      </c>
      <c r="C358" s="20" t="s">
        <v>269</v>
      </c>
      <c r="D358" s="20" t="s">
        <v>267</v>
      </c>
      <c r="E358" s="21" t="s">
        <v>282</v>
      </c>
      <c r="F358" s="22" t="s">
        <v>219</v>
      </c>
      <c r="G358" s="22" t="s">
        <v>260</v>
      </c>
      <c r="H358" s="22" t="s">
        <v>584</v>
      </c>
      <c r="I358" s="20" t="s">
        <v>330</v>
      </c>
      <c r="J358" s="24">
        <f t="shared" si="56"/>
        <v>1800</v>
      </c>
      <c r="K358" s="24">
        <f t="shared" si="56"/>
        <v>0</v>
      </c>
      <c r="L358" s="24">
        <f t="shared" si="56"/>
        <v>0</v>
      </c>
    </row>
    <row r="359" spans="1:12" ht="25.5">
      <c r="A359" s="25" t="s">
        <v>233</v>
      </c>
      <c r="B359" s="29" t="s">
        <v>275</v>
      </c>
      <c r="C359" s="20" t="s">
        <v>269</v>
      </c>
      <c r="D359" s="20" t="s">
        <v>267</v>
      </c>
      <c r="E359" s="21" t="s">
        <v>282</v>
      </c>
      <c r="F359" s="22" t="s">
        <v>219</v>
      </c>
      <c r="G359" s="22" t="s">
        <v>260</v>
      </c>
      <c r="H359" s="22" t="s">
        <v>584</v>
      </c>
      <c r="I359" s="20" t="s">
        <v>245</v>
      </c>
      <c r="J359" s="24">
        <v>1800</v>
      </c>
      <c r="K359" s="24"/>
      <c r="L359" s="24"/>
    </row>
    <row r="360" spans="1:12" ht="12.75">
      <c r="A360" s="25" t="s">
        <v>368</v>
      </c>
      <c r="B360" s="29" t="s">
        <v>275</v>
      </c>
      <c r="C360" s="20" t="s">
        <v>269</v>
      </c>
      <c r="D360" s="20" t="s">
        <v>267</v>
      </c>
      <c r="E360" s="21" t="s">
        <v>282</v>
      </c>
      <c r="F360" s="22" t="s">
        <v>369</v>
      </c>
      <c r="G360" s="22" t="s">
        <v>180</v>
      </c>
      <c r="H360" s="22" t="s">
        <v>181</v>
      </c>
      <c r="I360" s="20"/>
      <c r="J360" s="45">
        <f>J364+J361+J367+J370</f>
        <v>1160.6</v>
      </c>
      <c r="K360" s="45">
        <f>K364+K361+K367+K370</f>
        <v>0</v>
      </c>
      <c r="L360" s="45">
        <f>L364+L361+L367+L370</f>
        <v>0</v>
      </c>
    </row>
    <row r="361" spans="1:12" ht="12.75">
      <c r="A361" s="25" t="s">
        <v>67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111</v>
      </c>
      <c r="I361" s="20"/>
      <c r="J361" s="45">
        <f aca="true" t="shared" si="57" ref="J361:L362">J362</f>
        <v>26.3</v>
      </c>
      <c r="K361" s="45">
        <f t="shared" si="57"/>
        <v>0</v>
      </c>
      <c r="L361" s="45">
        <f t="shared" si="57"/>
        <v>0</v>
      </c>
    </row>
    <row r="362" spans="1:12" ht="25.5">
      <c r="A362" s="25" t="s">
        <v>215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111</v>
      </c>
      <c r="I362" s="20" t="s">
        <v>330</v>
      </c>
      <c r="J362" s="45">
        <f t="shared" si="57"/>
        <v>26.3</v>
      </c>
      <c r="K362" s="45">
        <f t="shared" si="57"/>
        <v>0</v>
      </c>
      <c r="L362" s="45">
        <f t="shared" si="57"/>
        <v>0</v>
      </c>
    </row>
    <row r="363" spans="1:12" ht="25.5">
      <c r="A363" s="25" t="s">
        <v>233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111</v>
      </c>
      <c r="I363" s="20" t="s">
        <v>245</v>
      </c>
      <c r="J363" s="45">
        <v>26.3</v>
      </c>
      <c r="K363" s="45"/>
      <c r="L363" s="45"/>
    </row>
    <row r="364" spans="1:12" ht="12.75">
      <c r="A364" s="25" t="s">
        <v>68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112</v>
      </c>
      <c r="I364" s="20"/>
      <c r="J364" s="45">
        <f aca="true" t="shared" si="58" ref="J364:L365">J365</f>
        <v>820.7</v>
      </c>
      <c r="K364" s="45">
        <f t="shared" si="58"/>
        <v>0</v>
      </c>
      <c r="L364" s="45">
        <f t="shared" si="58"/>
        <v>0</v>
      </c>
    </row>
    <row r="365" spans="1:12" ht="25.5">
      <c r="A365" s="25" t="s">
        <v>215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112</v>
      </c>
      <c r="I365" s="20" t="s">
        <v>330</v>
      </c>
      <c r="J365" s="45">
        <f t="shared" si="58"/>
        <v>820.7</v>
      </c>
      <c r="K365" s="45">
        <f t="shared" si="58"/>
        <v>0</v>
      </c>
      <c r="L365" s="45">
        <f t="shared" si="58"/>
        <v>0</v>
      </c>
    </row>
    <row r="366" spans="1:12" ht="25.5">
      <c r="A366" s="25" t="s">
        <v>233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112</v>
      </c>
      <c r="I366" s="20" t="s">
        <v>245</v>
      </c>
      <c r="J366" s="45">
        <v>820.7</v>
      </c>
      <c r="K366" s="45"/>
      <c r="L366" s="45"/>
    </row>
    <row r="367" spans="1:12" ht="12.75">
      <c r="A367" s="25" t="s">
        <v>69</v>
      </c>
      <c r="B367" s="29" t="s">
        <v>275</v>
      </c>
      <c r="C367" s="20" t="s">
        <v>269</v>
      </c>
      <c r="D367" s="20" t="s">
        <v>267</v>
      </c>
      <c r="E367" s="27" t="s">
        <v>282</v>
      </c>
      <c r="F367" s="28" t="s">
        <v>369</v>
      </c>
      <c r="G367" s="28" t="s">
        <v>180</v>
      </c>
      <c r="H367" s="28" t="s">
        <v>113</v>
      </c>
      <c r="I367" s="20"/>
      <c r="J367" s="45">
        <f aca="true" t="shared" si="59" ref="J367:L368">J368</f>
        <v>67.4</v>
      </c>
      <c r="K367" s="45">
        <f t="shared" si="59"/>
        <v>0</v>
      </c>
      <c r="L367" s="45">
        <f t="shared" si="59"/>
        <v>0</v>
      </c>
    </row>
    <row r="368" spans="1:12" ht="25.5">
      <c r="A368" s="25" t="s">
        <v>215</v>
      </c>
      <c r="B368" s="29" t="s">
        <v>275</v>
      </c>
      <c r="C368" s="20" t="s">
        <v>269</v>
      </c>
      <c r="D368" s="20" t="s">
        <v>267</v>
      </c>
      <c r="E368" s="27" t="s">
        <v>282</v>
      </c>
      <c r="F368" s="28" t="s">
        <v>369</v>
      </c>
      <c r="G368" s="28" t="s">
        <v>180</v>
      </c>
      <c r="H368" s="28" t="s">
        <v>113</v>
      </c>
      <c r="I368" s="20" t="s">
        <v>330</v>
      </c>
      <c r="J368" s="45">
        <f t="shared" si="59"/>
        <v>67.4</v>
      </c>
      <c r="K368" s="45">
        <f t="shared" si="59"/>
        <v>0</v>
      </c>
      <c r="L368" s="45">
        <f t="shared" si="59"/>
        <v>0</v>
      </c>
    </row>
    <row r="369" spans="1:12" ht="25.5">
      <c r="A369" s="25" t="s">
        <v>233</v>
      </c>
      <c r="B369" s="29" t="s">
        <v>275</v>
      </c>
      <c r="C369" s="20" t="s">
        <v>269</v>
      </c>
      <c r="D369" s="20" t="s">
        <v>267</v>
      </c>
      <c r="E369" s="27" t="s">
        <v>282</v>
      </c>
      <c r="F369" s="28" t="s">
        <v>369</v>
      </c>
      <c r="G369" s="28" t="s">
        <v>180</v>
      </c>
      <c r="H369" s="28" t="s">
        <v>113</v>
      </c>
      <c r="I369" s="20" t="s">
        <v>245</v>
      </c>
      <c r="J369" s="45">
        <v>67.4</v>
      </c>
      <c r="K369" s="45"/>
      <c r="L369" s="45"/>
    </row>
    <row r="370" spans="1:12" ht="12.75">
      <c r="A370" s="25" t="s">
        <v>70</v>
      </c>
      <c r="B370" s="29" t="s">
        <v>275</v>
      </c>
      <c r="C370" s="20" t="s">
        <v>269</v>
      </c>
      <c r="D370" s="20" t="s">
        <v>267</v>
      </c>
      <c r="E370" s="27" t="s">
        <v>282</v>
      </c>
      <c r="F370" s="28" t="s">
        <v>369</v>
      </c>
      <c r="G370" s="28" t="s">
        <v>180</v>
      </c>
      <c r="H370" s="28" t="s">
        <v>114</v>
      </c>
      <c r="I370" s="20"/>
      <c r="J370" s="24">
        <f aca="true" t="shared" si="60" ref="J370:L371">J371</f>
        <v>246.2</v>
      </c>
      <c r="K370" s="45">
        <f t="shared" si="60"/>
        <v>0</v>
      </c>
      <c r="L370" s="24">
        <f t="shared" si="60"/>
        <v>0</v>
      </c>
    </row>
    <row r="371" spans="1:12" ht="25.5">
      <c r="A371" s="25" t="s">
        <v>215</v>
      </c>
      <c r="B371" s="29" t="s">
        <v>275</v>
      </c>
      <c r="C371" s="20" t="s">
        <v>269</v>
      </c>
      <c r="D371" s="20" t="s">
        <v>267</v>
      </c>
      <c r="E371" s="27" t="s">
        <v>282</v>
      </c>
      <c r="F371" s="28" t="s">
        <v>369</v>
      </c>
      <c r="G371" s="28" t="s">
        <v>180</v>
      </c>
      <c r="H371" s="28" t="s">
        <v>114</v>
      </c>
      <c r="I371" s="20" t="s">
        <v>330</v>
      </c>
      <c r="J371" s="24">
        <f t="shared" si="60"/>
        <v>246.2</v>
      </c>
      <c r="K371" s="45">
        <f t="shared" si="60"/>
        <v>0</v>
      </c>
      <c r="L371" s="24">
        <f t="shared" si="60"/>
        <v>0</v>
      </c>
    </row>
    <row r="372" spans="1:12" ht="25.5">
      <c r="A372" s="25" t="s">
        <v>233</v>
      </c>
      <c r="B372" s="29" t="s">
        <v>275</v>
      </c>
      <c r="C372" s="20" t="s">
        <v>269</v>
      </c>
      <c r="D372" s="20" t="s">
        <v>267</v>
      </c>
      <c r="E372" s="27" t="s">
        <v>282</v>
      </c>
      <c r="F372" s="28" t="s">
        <v>369</v>
      </c>
      <c r="G372" s="28" t="s">
        <v>180</v>
      </c>
      <c r="H372" s="28" t="s">
        <v>114</v>
      </c>
      <c r="I372" s="20" t="s">
        <v>245</v>
      </c>
      <c r="J372" s="24">
        <v>246.2</v>
      </c>
      <c r="K372" s="45"/>
      <c r="L372" s="24"/>
    </row>
    <row r="373" spans="1:12" ht="26.25" customHeight="1">
      <c r="A373" s="26" t="s">
        <v>414</v>
      </c>
      <c r="B373" s="13" t="s">
        <v>275</v>
      </c>
      <c r="C373" s="10" t="s">
        <v>269</v>
      </c>
      <c r="D373" s="10" t="s">
        <v>267</v>
      </c>
      <c r="E373" s="16" t="s">
        <v>370</v>
      </c>
      <c r="F373" s="17" t="s">
        <v>221</v>
      </c>
      <c r="G373" s="17" t="s">
        <v>180</v>
      </c>
      <c r="H373" s="17" t="s">
        <v>181</v>
      </c>
      <c r="I373" s="10"/>
      <c r="J373" s="31">
        <f>+J374+J383</f>
        <v>8846.5</v>
      </c>
      <c r="K373" s="31">
        <f>+K374+K383</f>
        <v>7014.5</v>
      </c>
      <c r="L373" s="31">
        <f>+L374+L383</f>
        <v>7014.5</v>
      </c>
    </row>
    <row r="374" spans="1:12" ht="27" customHeight="1">
      <c r="A374" s="25" t="s">
        <v>387</v>
      </c>
      <c r="B374" s="29" t="s">
        <v>275</v>
      </c>
      <c r="C374" s="20" t="s">
        <v>269</v>
      </c>
      <c r="D374" s="20" t="s">
        <v>267</v>
      </c>
      <c r="E374" s="21" t="s">
        <v>370</v>
      </c>
      <c r="F374" s="22" t="s">
        <v>219</v>
      </c>
      <c r="G374" s="22" t="s">
        <v>180</v>
      </c>
      <c r="H374" s="22" t="s">
        <v>181</v>
      </c>
      <c r="I374" s="20"/>
      <c r="J374" s="45">
        <f>J375+J379</f>
        <v>1726.4</v>
      </c>
      <c r="K374" s="45">
        <f>K375+K379</f>
        <v>957.5</v>
      </c>
      <c r="L374" s="45">
        <f>L375+L379</f>
        <v>957.5</v>
      </c>
    </row>
    <row r="375" spans="1:12" ht="26.25" customHeight="1">
      <c r="A375" s="25" t="s">
        <v>388</v>
      </c>
      <c r="B375" s="29" t="s">
        <v>275</v>
      </c>
      <c r="C375" s="20" t="s">
        <v>269</v>
      </c>
      <c r="D375" s="20" t="s">
        <v>267</v>
      </c>
      <c r="E375" s="21" t="s">
        <v>370</v>
      </c>
      <c r="F375" s="22" t="s">
        <v>219</v>
      </c>
      <c r="G375" s="22" t="s">
        <v>260</v>
      </c>
      <c r="H375" s="22" t="s">
        <v>181</v>
      </c>
      <c r="I375" s="20"/>
      <c r="J375" s="45">
        <f>+J376</f>
        <v>405.5</v>
      </c>
      <c r="K375" s="45">
        <f>+K376</f>
        <v>0</v>
      </c>
      <c r="L375" s="45">
        <f>+L376</f>
        <v>0</v>
      </c>
    </row>
    <row r="376" spans="1:12" ht="15" customHeight="1">
      <c r="A376" s="25" t="s">
        <v>437</v>
      </c>
      <c r="B376" s="29" t="s">
        <v>275</v>
      </c>
      <c r="C376" s="20" t="s">
        <v>269</v>
      </c>
      <c r="D376" s="20" t="s">
        <v>267</v>
      </c>
      <c r="E376" s="21" t="s">
        <v>370</v>
      </c>
      <c r="F376" s="22" t="s">
        <v>219</v>
      </c>
      <c r="G376" s="22" t="s">
        <v>260</v>
      </c>
      <c r="H376" s="22" t="s">
        <v>338</v>
      </c>
      <c r="I376" s="20"/>
      <c r="J376" s="45">
        <f aca="true" t="shared" si="61" ref="J376:L377">J377</f>
        <v>405.5</v>
      </c>
      <c r="K376" s="45">
        <f t="shared" si="61"/>
        <v>0</v>
      </c>
      <c r="L376" s="45">
        <f t="shared" si="61"/>
        <v>0</v>
      </c>
    </row>
    <row r="377" spans="1:12" ht="26.25" customHeight="1">
      <c r="A377" s="25" t="s">
        <v>215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219</v>
      </c>
      <c r="G377" s="22" t="s">
        <v>260</v>
      </c>
      <c r="H377" s="22" t="s">
        <v>338</v>
      </c>
      <c r="I377" s="20" t="s">
        <v>330</v>
      </c>
      <c r="J377" s="45">
        <f t="shared" si="61"/>
        <v>405.5</v>
      </c>
      <c r="K377" s="45">
        <f t="shared" si="61"/>
        <v>0</v>
      </c>
      <c r="L377" s="45">
        <f t="shared" si="61"/>
        <v>0</v>
      </c>
    </row>
    <row r="378" spans="1:12" ht="26.25" customHeight="1">
      <c r="A378" s="25" t="s">
        <v>233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219</v>
      </c>
      <c r="G378" s="22" t="s">
        <v>260</v>
      </c>
      <c r="H378" s="22" t="s">
        <v>338</v>
      </c>
      <c r="I378" s="20" t="s">
        <v>245</v>
      </c>
      <c r="J378" s="45">
        <v>405.5</v>
      </c>
      <c r="K378" s="45"/>
      <c r="L378" s="45"/>
    </row>
    <row r="379" spans="1:12" ht="14.25" customHeight="1">
      <c r="A379" s="25" t="s">
        <v>444</v>
      </c>
      <c r="B379" s="29" t="s">
        <v>275</v>
      </c>
      <c r="C379" s="20" t="s">
        <v>269</v>
      </c>
      <c r="D379" s="20" t="s">
        <v>267</v>
      </c>
      <c r="E379" s="27" t="s">
        <v>370</v>
      </c>
      <c r="F379" s="28" t="s">
        <v>219</v>
      </c>
      <c r="G379" s="28" t="s">
        <v>438</v>
      </c>
      <c r="H379" s="28" t="s">
        <v>181</v>
      </c>
      <c r="I379" s="20"/>
      <c r="J379" s="24">
        <f>J380</f>
        <v>1320.9</v>
      </c>
      <c r="K379" s="24">
        <f aca="true" t="shared" si="62" ref="K379:L381">K380</f>
        <v>957.5</v>
      </c>
      <c r="L379" s="24">
        <f t="shared" si="62"/>
        <v>957.5</v>
      </c>
    </row>
    <row r="380" spans="1:12" ht="15" customHeight="1">
      <c r="A380" s="25" t="s">
        <v>440</v>
      </c>
      <c r="B380" s="29" t="s">
        <v>275</v>
      </c>
      <c r="C380" s="20" t="s">
        <v>269</v>
      </c>
      <c r="D380" s="20" t="s">
        <v>267</v>
      </c>
      <c r="E380" s="27" t="s">
        <v>370</v>
      </c>
      <c r="F380" s="28" t="s">
        <v>219</v>
      </c>
      <c r="G380" s="28" t="s">
        <v>438</v>
      </c>
      <c r="H380" s="28" t="s">
        <v>439</v>
      </c>
      <c r="I380" s="20"/>
      <c r="J380" s="24">
        <f>J381</f>
        <v>1320.9</v>
      </c>
      <c r="K380" s="24">
        <f t="shared" si="62"/>
        <v>957.5</v>
      </c>
      <c r="L380" s="24">
        <f t="shared" si="62"/>
        <v>957.5</v>
      </c>
    </row>
    <row r="381" spans="1:12" ht="26.25" customHeight="1">
      <c r="A381" s="25" t="s">
        <v>215</v>
      </c>
      <c r="B381" s="29" t="s">
        <v>275</v>
      </c>
      <c r="C381" s="20" t="s">
        <v>269</v>
      </c>
      <c r="D381" s="20" t="s">
        <v>267</v>
      </c>
      <c r="E381" s="27" t="s">
        <v>370</v>
      </c>
      <c r="F381" s="28" t="s">
        <v>219</v>
      </c>
      <c r="G381" s="28" t="s">
        <v>438</v>
      </c>
      <c r="H381" s="28" t="s">
        <v>439</v>
      </c>
      <c r="I381" s="20" t="s">
        <v>330</v>
      </c>
      <c r="J381" s="24">
        <f>J382</f>
        <v>1320.9</v>
      </c>
      <c r="K381" s="24">
        <f t="shared" si="62"/>
        <v>957.5</v>
      </c>
      <c r="L381" s="24">
        <f t="shared" si="62"/>
        <v>957.5</v>
      </c>
    </row>
    <row r="382" spans="1:12" ht="26.25" customHeight="1">
      <c r="A382" s="25" t="s">
        <v>233</v>
      </c>
      <c r="B382" s="29" t="s">
        <v>275</v>
      </c>
      <c r="C382" s="20" t="s">
        <v>269</v>
      </c>
      <c r="D382" s="20" t="s">
        <v>267</v>
      </c>
      <c r="E382" s="27" t="s">
        <v>370</v>
      </c>
      <c r="F382" s="28" t="s">
        <v>219</v>
      </c>
      <c r="G382" s="28" t="s">
        <v>438</v>
      </c>
      <c r="H382" s="28" t="s">
        <v>439</v>
      </c>
      <c r="I382" s="20" t="s">
        <v>245</v>
      </c>
      <c r="J382" s="24">
        <v>1320.9</v>
      </c>
      <c r="K382" s="24">
        <v>957.5</v>
      </c>
      <c r="L382" s="24">
        <v>957.5</v>
      </c>
    </row>
    <row r="383" spans="1:12" ht="26.25" customHeight="1">
      <c r="A383" s="25" t="s">
        <v>426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180</v>
      </c>
      <c r="H383" s="22" t="s">
        <v>181</v>
      </c>
      <c r="I383" s="20"/>
      <c r="J383" s="45">
        <f>J384+J391</f>
        <v>7120.1</v>
      </c>
      <c r="K383" s="45">
        <f>K384+K391</f>
        <v>6057</v>
      </c>
      <c r="L383" s="45">
        <f>L384+L391</f>
        <v>6057</v>
      </c>
    </row>
    <row r="384" spans="1:12" ht="26.25" customHeight="1">
      <c r="A384" s="25" t="s">
        <v>427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181</v>
      </c>
      <c r="I384" s="20"/>
      <c r="J384" s="45">
        <f>+J388+J385</f>
        <v>1197</v>
      </c>
      <c r="K384" s="45">
        <f>+K388+K385</f>
        <v>0</v>
      </c>
      <c r="L384" s="45">
        <f>+L388+L385</f>
        <v>0</v>
      </c>
    </row>
    <row r="385" spans="1:12" ht="26.25" customHeight="1">
      <c r="A385" s="25" t="s">
        <v>376</v>
      </c>
      <c r="B385" s="29" t="s">
        <v>275</v>
      </c>
      <c r="C385" s="20" t="s">
        <v>269</v>
      </c>
      <c r="D385" s="20" t="s">
        <v>267</v>
      </c>
      <c r="E385" s="21" t="s">
        <v>370</v>
      </c>
      <c r="F385" s="22" t="s">
        <v>241</v>
      </c>
      <c r="G385" s="22" t="s">
        <v>260</v>
      </c>
      <c r="H385" s="22" t="s">
        <v>377</v>
      </c>
      <c r="I385" s="20"/>
      <c r="J385" s="45">
        <f aca="true" t="shared" si="63" ref="J385:L386">J386</f>
        <v>1069.7</v>
      </c>
      <c r="K385" s="45">
        <f t="shared" si="63"/>
        <v>0</v>
      </c>
      <c r="L385" s="45">
        <f t="shared" si="63"/>
        <v>0</v>
      </c>
    </row>
    <row r="386" spans="1:12" ht="26.25" customHeight="1">
      <c r="A386" s="25" t="s">
        <v>215</v>
      </c>
      <c r="B386" s="29" t="s">
        <v>275</v>
      </c>
      <c r="C386" s="20" t="s">
        <v>269</v>
      </c>
      <c r="D386" s="20" t="s">
        <v>267</v>
      </c>
      <c r="E386" s="21" t="s">
        <v>370</v>
      </c>
      <c r="F386" s="22" t="s">
        <v>241</v>
      </c>
      <c r="G386" s="22" t="s">
        <v>260</v>
      </c>
      <c r="H386" s="22" t="s">
        <v>377</v>
      </c>
      <c r="I386" s="20" t="s">
        <v>330</v>
      </c>
      <c r="J386" s="45">
        <f t="shared" si="63"/>
        <v>1069.7</v>
      </c>
      <c r="K386" s="45">
        <f t="shared" si="63"/>
        <v>0</v>
      </c>
      <c r="L386" s="45">
        <f t="shared" si="63"/>
        <v>0</v>
      </c>
    </row>
    <row r="387" spans="1:12" ht="26.25" customHeight="1">
      <c r="A387" s="25" t="s">
        <v>233</v>
      </c>
      <c r="B387" s="29" t="s">
        <v>275</v>
      </c>
      <c r="C387" s="20" t="s">
        <v>269</v>
      </c>
      <c r="D387" s="20" t="s">
        <v>267</v>
      </c>
      <c r="E387" s="21" t="s">
        <v>370</v>
      </c>
      <c r="F387" s="22" t="s">
        <v>241</v>
      </c>
      <c r="G387" s="22" t="s">
        <v>260</v>
      </c>
      <c r="H387" s="22" t="s">
        <v>377</v>
      </c>
      <c r="I387" s="20" t="s">
        <v>245</v>
      </c>
      <c r="J387" s="45">
        <v>1069.7</v>
      </c>
      <c r="K387" s="45"/>
      <c r="L387" s="45"/>
    </row>
    <row r="388" spans="1:12" ht="12.75" customHeight="1">
      <c r="A388" s="25" t="s">
        <v>437</v>
      </c>
      <c r="B388" s="29" t="s">
        <v>275</v>
      </c>
      <c r="C388" s="20" t="s">
        <v>269</v>
      </c>
      <c r="D388" s="20" t="s">
        <v>267</v>
      </c>
      <c r="E388" s="21" t="s">
        <v>370</v>
      </c>
      <c r="F388" s="22" t="s">
        <v>241</v>
      </c>
      <c r="G388" s="22" t="s">
        <v>260</v>
      </c>
      <c r="H388" s="22" t="s">
        <v>338</v>
      </c>
      <c r="I388" s="20"/>
      <c r="J388" s="24">
        <f aca="true" t="shared" si="64" ref="J388:L389">J389</f>
        <v>127.3</v>
      </c>
      <c r="K388" s="24">
        <f t="shared" si="64"/>
        <v>0</v>
      </c>
      <c r="L388" s="24">
        <f t="shared" si="64"/>
        <v>0</v>
      </c>
    </row>
    <row r="389" spans="1:12" ht="26.25" customHeight="1">
      <c r="A389" s="25" t="s">
        <v>215</v>
      </c>
      <c r="B389" s="29" t="s">
        <v>275</v>
      </c>
      <c r="C389" s="20" t="s">
        <v>269</v>
      </c>
      <c r="D389" s="20" t="s">
        <v>267</v>
      </c>
      <c r="E389" s="21" t="s">
        <v>370</v>
      </c>
      <c r="F389" s="22" t="s">
        <v>241</v>
      </c>
      <c r="G389" s="22" t="s">
        <v>260</v>
      </c>
      <c r="H389" s="22" t="s">
        <v>338</v>
      </c>
      <c r="I389" s="20" t="s">
        <v>330</v>
      </c>
      <c r="J389" s="24">
        <f t="shared" si="64"/>
        <v>127.3</v>
      </c>
      <c r="K389" s="24">
        <f t="shared" si="64"/>
        <v>0</v>
      </c>
      <c r="L389" s="24">
        <f t="shared" si="64"/>
        <v>0</v>
      </c>
    </row>
    <row r="390" spans="1:12" ht="26.25" customHeight="1">
      <c r="A390" s="25" t="s">
        <v>233</v>
      </c>
      <c r="B390" s="29" t="s">
        <v>275</v>
      </c>
      <c r="C390" s="20" t="s">
        <v>269</v>
      </c>
      <c r="D390" s="20" t="s">
        <v>267</v>
      </c>
      <c r="E390" s="21" t="s">
        <v>370</v>
      </c>
      <c r="F390" s="22" t="s">
        <v>241</v>
      </c>
      <c r="G390" s="22" t="s">
        <v>260</v>
      </c>
      <c r="H390" s="22" t="s">
        <v>338</v>
      </c>
      <c r="I390" s="20" t="s">
        <v>245</v>
      </c>
      <c r="J390" s="24">
        <v>127.3</v>
      </c>
      <c r="K390" s="24"/>
      <c r="L390" s="24"/>
    </row>
    <row r="391" spans="1:12" ht="14.25" customHeight="1">
      <c r="A391" s="25" t="s">
        <v>444</v>
      </c>
      <c r="B391" s="29" t="s">
        <v>275</v>
      </c>
      <c r="C391" s="20" t="s">
        <v>269</v>
      </c>
      <c r="D391" s="20" t="s">
        <v>267</v>
      </c>
      <c r="E391" s="27" t="s">
        <v>370</v>
      </c>
      <c r="F391" s="28" t="s">
        <v>241</v>
      </c>
      <c r="G391" s="28" t="s">
        <v>438</v>
      </c>
      <c r="H391" s="28" t="s">
        <v>181</v>
      </c>
      <c r="I391" s="20"/>
      <c r="J391" s="24">
        <f>J392</f>
        <v>5923.1</v>
      </c>
      <c r="K391" s="24">
        <f aca="true" t="shared" si="65" ref="K391:L393">K392</f>
        <v>6057</v>
      </c>
      <c r="L391" s="24">
        <f t="shared" si="65"/>
        <v>6057</v>
      </c>
    </row>
    <row r="392" spans="1:12" ht="14.25" customHeight="1">
      <c r="A392" s="25" t="s">
        <v>440</v>
      </c>
      <c r="B392" s="29" t="s">
        <v>275</v>
      </c>
      <c r="C392" s="20" t="s">
        <v>269</v>
      </c>
      <c r="D392" s="20" t="s">
        <v>267</v>
      </c>
      <c r="E392" s="27" t="s">
        <v>370</v>
      </c>
      <c r="F392" s="28" t="s">
        <v>241</v>
      </c>
      <c r="G392" s="28" t="s">
        <v>438</v>
      </c>
      <c r="H392" s="28" t="s">
        <v>439</v>
      </c>
      <c r="I392" s="20"/>
      <c r="J392" s="24">
        <f>J393</f>
        <v>5923.1</v>
      </c>
      <c r="K392" s="24">
        <f t="shared" si="65"/>
        <v>6057</v>
      </c>
      <c r="L392" s="24">
        <f t="shared" si="65"/>
        <v>6057</v>
      </c>
    </row>
    <row r="393" spans="1:12" ht="26.25" customHeight="1">
      <c r="A393" s="25" t="s">
        <v>215</v>
      </c>
      <c r="B393" s="29" t="s">
        <v>275</v>
      </c>
      <c r="C393" s="20" t="s">
        <v>269</v>
      </c>
      <c r="D393" s="20" t="s">
        <v>267</v>
      </c>
      <c r="E393" s="27" t="s">
        <v>370</v>
      </c>
      <c r="F393" s="28" t="s">
        <v>241</v>
      </c>
      <c r="G393" s="28" t="s">
        <v>438</v>
      </c>
      <c r="H393" s="28" t="s">
        <v>439</v>
      </c>
      <c r="I393" s="20" t="s">
        <v>330</v>
      </c>
      <c r="J393" s="24">
        <f>J394</f>
        <v>5923.1</v>
      </c>
      <c r="K393" s="24">
        <f t="shared" si="65"/>
        <v>6057</v>
      </c>
      <c r="L393" s="24">
        <f t="shared" si="65"/>
        <v>6057</v>
      </c>
    </row>
    <row r="394" spans="1:12" ht="26.25" customHeight="1">
      <c r="A394" s="25" t="s">
        <v>233</v>
      </c>
      <c r="B394" s="29" t="s">
        <v>275</v>
      </c>
      <c r="C394" s="20" t="s">
        <v>269</v>
      </c>
      <c r="D394" s="20" t="s">
        <v>267</v>
      </c>
      <c r="E394" s="27" t="s">
        <v>370</v>
      </c>
      <c r="F394" s="28" t="s">
        <v>241</v>
      </c>
      <c r="G394" s="28" t="s">
        <v>438</v>
      </c>
      <c r="H394" s="28" t="s">
        <v>439</v>
      </c>
      <c r="I394" s="20" t="s">
        <v>245</v>
      </c>
      <c r="J394" s="24">
        <v>5923.1</v>
      </c>
      <c r="K394" s="24">
        <v>6057</v>
      </c>
      <c r="L394" s="24">
        <v>6057</v>
      </c>
    </row>
    <row r="395" spans="1:12" ht="12.75">
      <c r="A395" s="26" t="s">
        <v>94</v>
      </c>
      <c r="B395" s="13" t="s">
        <v>275</v>
      </c>
      <c r="C395" s="10" t="s">
        <v>269</v>
      </c>
      <c r="D395" s="10" t="s">
        <v>269</v>
      </c>
      <c r="E395" s="16"/>
      <c r="F395" s="17"/>
      <c r="G395" s="17"/>
      <c r="H395" s="17"/>
      <c r="I395" s="10"/>
      <c r="J395" s="14">
        <f>J396+J418</f>
        <v>86432.5</v>
      </c>
      <c r="K395" s="14">
        <f>K396+K418</f>
        <v>6086.299999999999</v>
      </c>
      <c r="L395" s="14">
        <f>L396+L418</f>
        <v>6086.299999999999</v>
      </c>
    </row>
    <row r="396" spans="1:12" ht="38.25">
      <c r="A396" s="67" t="s">
        <v>404</v>
      </c>
      <c r="B396" s="13" t="s">
        <v>275</v>
      </c>
      <c r="C396" s="10" t="s">
        <v>269</v>
      </c>
      <c r="D396" s="10" t="s">
        <v>269</v>
      </c>
      <c r="E396" s="11" t="s">
        <v>282</v>
      </c>
      <c r="F396" s="12" t="s">
        <v>221</v>
      </c>
      <c r="G396" s="12" t="s">
        <v>180</v>
      </c>
      <c r="H396" s="12" t="s">
        <v>181</v>
      </c>
      <c r="I396" s="10"/>
      <c r="J396" s="14">
        <f>J405+J397+J414</f>
        <v>6432.5</v>
      </c>
      <c r="K396" s="14">
        <f>K405+K397+K414</f>
        <v>6086.299999999999</v>
      </c>
      <c r="L396" s="14">
        <f>L405+L397+L414</f>
        <v>6086.299999999999</v>
      </c>
    </row>
    <row r="397" spans="1:12" ht="12.75">
      <c r="A397" s="54" t="s">
        <v>391</v>
      </c>
      <c r="B397" s="29" t="s">
        <v>275</v>
      </c>
      <c r="C397" s="20" t="s">
        <v>269</v>
      </c>
      <c r="D397" s="20" t="s">
        <v>269</v>
      </c>
      <c r="E397" s="27" t="s">
        <v>282</v>
      </c>
      <c r="F397" s="28" t="s">
        <v>219</v>
      </c>
      <c r="G397" s="28" t="s">
        <v>180</v>
      </c>
      <c r="H397" s="28" t="s">
        <v>181</v>
      </c>
      <c r="I397" s="20"/>
      <c r="J397" s="24">
        <f aca="true" t="shared" si="66" ref="J397:L400">J398</f>
        <v>58</v>
      </c>
      <c r="K397" s="24">
        <f t="shared" si="66"/>
        <v>98.4</v>
      </c>
      <c r="L397" s="24">
        <f t="shared" si="66"/>
        <v>98.4</v>
      </c>
    </row>
    <row r="398" spans="1:12" ht="25.5">
      <c r="A398" s="54" t="s">
        <v>110</v>
      </c>
      <c r="B398" s="29" t="s">
        <v>275</v>
      </c>
      <c r="C398" s="20" t="s">
        <v>269</v>
      </c>
      <c r="D398" s="20" t="s">
        <v>269</v>
      </c>
      <c r="E398" s="27" t="s">
        <v>282</v>
      </c>
      <c r="F398" s="28" t="s">
        <v>219</v>
      </c>
      <c r="G398" s="28" t="s">
        <v>260</v>
      </c>
      <c r="H398" s="28" t="s">
        <v>181</v>
      </c>
      <c r="I398" s="20"/>
      <c r="J398" s="24">
        <f>J399+J402</f>
        <v>58</v>
      </c>
      <c r="K398" s="24">
        <f>K399+K402</f>
        <v>98.4</v>
      </c>
      <c r="L398" s="24">
        <f>L399+L402</f>
        <v>98.4</v>
      </c>
    </row>
    <row r="399" spans="1:12" ht="38.25">
      <c r="A399" s="54" t="s">
        <v>442</v>
      </c>
      <c r="B399" s="29" t="s">
        <v>275</v>
      </c>
      <c r="C399" s="20" t="s">
        <v>269</v>
      </c>
      <c r="D399" s="20" t="s">
        <v>269</v>
      </c>
      <c r="E399" s="27" t="s">
        <v>282</v>
      </c>
      <c r="F399" s="28" t="s">
        <v>219</v>
      </c>
      <c r="G399" s="28" t="s">
        <v>260</v>
      </c>
      <c r="H399" s="28" t="s">
        <v>115</v>
      </c>
      <c r="I399" s="20"/>
      <c r="J399" s="24">
        <f t="shared" si="66"/>
        <v>9.4</v>
      </c>
      <c r="K399" s="24">
        <f t="shared" si="66"/>
        <v>9.4</v>
      </c>
      <c r="L399" s="24">
        <f t="shared" si="66"/>
        <v>9.4</v>
      </c>
    </row>
    <row r="400" spans="1:12" ht="25.5">
      <c r="A400" s="25" t="s">
        <v>215</v>
      </c>
      <c r="B400" s="29" t="s">
        <v>275</v>
      </c>
      <c r="C400" s="20" t="s">
        <v>269</v>
      </c>
      <c r="D400" s="20" t="s">
        <v>269</v>
      </c>
      <c r="E400" s="27" t="s">
        <v>282</v>
      </c>
      <c r="F400" s="28" t="s">
        <v>219</v>
      </c>
      <c r="G400" s="28" t="s">
        <v>260</v>
      </c>
      <c r="H400" s="28" t="s">
        <v>115</v>
      </c>
      <c r="I400" s="20" t="s">
        <v>330</v>
      </c>
      <c r="J400" s="24">
        <f t="shared" si="66"/>
        <v>9.4</v>
      </c>
      <c r="K400" s="24">
        <f t="shared" si="66"/>
        <v>9.4</v>
      </c>
      <c r="L400" s="24">
        <f t="shared" si="66"/>
        <v>9.4</v>
      </c>
    </row>
    <row r="401" spans="1:12" ht="25.5">
      <c r="A401" s="25" t="s">
        <v>233</v>
      </c>
      <c r="B401" s="29" t="s">
        <v>275</v>
      </c>
      <c r="C401" s="20" t="s">
        <v>269</v>
      </c>
      <c r="D401" s="20" t="s">
        <v>269</v>
      </c>
      <c r="E401" s="27" t="s">
        <v>282</v>
      </c>
      <c r="F401" s="28" t="s">
        <v>219</v>
      </c>
      <c r="G401" s="28" t="s">
        <v>260</v>
      </c>
      <c r="H401" s="28" t="s">
        <v>115</v>
      </c>
      <c r="I401" s="20" t="s">
        <v>245</v>
      </c>
      <c r="J401" s="24">
        <v>9.4</v>
      </c>
      <c r="K401" s="24">
        <v>9.4</v>
      </c>
      <c r="L401" s="24">
        <v>9.4</v>
      </c>
    </row>
    <row r="402" spans="1:12" ht="91.5" customHeight="1">
      <c r="A402" s="19" t="s">
        <v>571</v>
      </c>
      <c r="B402" s="29" t="s">
        <v>275</v>
      </c>
      <c r="C402" s="20" t="s">
        <v>269</v>
      </c>
      <c r="D402" s="20" t="s">
        <v>269</v>
      </c>
      <c r="E402" s="21" t="s">
        <v>282</v>
      </c>
      <c r="F402" s="22" t="s">
        <v>219</v>
      </c>
      <c r="G402" s="22" t="s">
        <v>260</v>
      </c>
      <c r="H402" s="22" t="s">
        <v>572</v>
      </c>
      <c r="I402" s="20"/>
      <c r="J402" s="24">
        <f aca="true" t="shared" si="67" ref="J402:L403">J403</f>
        <v>48.6</v>
      </c>
      <c r="K402" s="24">
        <f t="shared" si="67"/>
        <v>89</v>
      </c>
      <c r="L402" s="24">
        <f t="shared" si="67"/>
        <v>89</v>
      </c>
    </row>
    <row r="403" spans="1:12" ht="25.5">
      <c r="A403" s="25" t="s">
        <v>215</v>
      </c>
      <c r="B403" s="29" t="s">
        <v>275</v>
      </c>
      <c r="C403" s="20" t="s">
        <v>269</v>
      </c>
      <c r="D403" s="20" t="s">
        <v>269</v>
      </c>
      <c r="E403" s="21" t="s">
        <v>282</v>
      </c>
      <c r="F403" s="22" t="s">
        <v>219</v>
      </c>
      <c r="G403" s="22" t="s">
        <v>260</v>
      </c>
      <c r="H403" s="22" t="s">
        <v>572</v>
      </c>
      <c r="I403" s="20" t="s">
        <v>330</v>
      </c>
      <c r="J403" s="24">
        <f t="shared" si="67"/>
        <v>48.6</v>
      </c>
      <c r="K403" s="24">
        <f t="shared" si="67"/>
        <v>89</v>
      </c>
      <c r="L403" s="24">
        <f t="shared" si="67"/>
        <v>89</v>
      </c>
    </row>
    <row r="404" spans="1:12" ht="25.5">
      <c r="A404" s="25" t="s">
        <v>233</v>
      </c>
      <c r="B404" s="29" t="s">
        <v>275</v>
      </c>
      <c r="C404" s="20" t="s">
        <v>269</v>
      </c>
      <c r="D404" s="20" t="s">
        <v>269</v>
      </c>
      <c r="E404" s="21" t="s">
        <v>282</v>
      </c>
      <c r="F404" s="22" t="s">
        <v>219</v>
      </c>
      <c r="G404" s="22" t="s">
        <v>260</v>
      </c>
      <c r="H404" s="22" t="s">
        <v>572</v>
      </c>
      <c r="I404" s="20" t="s">
        <v>245</v>
      </c>
      <c r="J404" s="24">
        <v>48.6</v>
      </c>
      <c r="K404" s="24">
        <v>89</v>
      </c>
      <c r="L404" s="24">
        <v>89</v>
      </c>
    </row>
    <row r="405" spans="1:12" ht="25.5">
      <c r="A405" s="19" t="s">
        <v>20</v>
      </c>
      <c r="B405" s="29" t="s">
        <v>275</v>
      </c>
      <c r="C405" s="20" t="s">
        <v>269</v>
      </c>
      <c r="D405" s="20" t="s">
        <v>269</v>
      </c>
      <c r="E405" s="21" t="s">
        <v>282</v>
      </c>
      <c r="F405" s="22" t="s">
        <v>228</v>
      </c>
      <c r="G405" s="22" t="s">
        <v>180</v>
      </c>
      <c r="H405" s="22" t="s">
        <v>181</v>
      </c>
      <c r="I405" s="20"/>
      <c r="J405" s="24">
        <f aca="true" t="shared" si="68" ref="J405:L406">J406</f>
        <v>6365.7</v>
      </c>
      <c r="K405" s="24">
        <f t="shared" si="68"/>
        <v>5987.9</v>
      </c>
      <c r="L405" s="24">
        <f t="shared" si="68"/>
        <v>5987.9</v>
      </c>
    </row>
    <row r="406" spans="1:12" ht="25.5">
      <c r="A406" s="25" t="s">
        <v>116</v>
      </c>
      <c r="B406" s="29" t="s">
        <v>275</v>
      </c>
      <c r="C406" s="20" t="s">
        <v>269</v>
      </c>
      <c r="D406" s="20" t="s">
        <v>269</v>
      </c>
      <c r="E406" s="21" t="s">
        <v>282</v>
      </c>
      <c r="F406" s="22" t="s">
        <v>228</v>
      </c>
      <c r="G406" s="22" t="s">
        <v>260</v>
      </c>
      <c r="H406" s="22" t="s">
        <v>181</v>
      </c>
      <c r="I406" s="20"/>
      <c r="J406" s="24">
        <f t="shared" si="68"/>
        <v>6365.7</v>
      </c>
      <c r="K406" s="24">
        <f t="shared" si="68"/>
        <v>5987.9</v>
      </c>
      <c r="L406" s="24">
        <f t="shared" si="68"/>
        <v>5987.9</v>
      </c>
    </row>
    <row r="407" spans="1:12" ht="25.5">
      <c r="A407" s="25" t="s">
        <v>449</v>
      </c>
      <c r="B407" s="29" t="s">
        <v>275</v>
      </c>
      <c r="C407" s="20" t="s">
        <v>269</v>
      </c>
      <c r="D407" s="20" t="s">
        <v>269</v>
      </c>
      <c r="E407" s="21" t="s">
        <v>282</v>
      </c>
      <c r="F407" s="22" t="s">
        <v>228</v>
      </c>
      <c r="G407" s="22" t="s">
        <v>260</v>
      </c>
      <c r="H407" s="22" t="s">
        <v>117</v>
      </c>
      <c r="I407" s="20"/>
      <c r="J407" s="24">
        <f>J408+J410+J412</f>
        <v>6365.7</v>
      </c>
      <c r="K407" s="24">
        <f>K408+K410+K412</f>
        <v>5987.9</v>
      </c>
      <c r="L407" s="24">
        <f>L408+L410+L412</f>
        <v>5987.9</v>
      </c>
    </row>
    <row r="408" spans="1:12" ht="38.25">
      <c r="A408" s="25" t="s">
        <v>328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228</v>
      </c>
      <c r="G408" s="28" t="s">
        <v>260</v>
      </c>
      <c r="H408" s="22" t="s">
        <v>117</v>
      </c>
      <c r="I408" s="20" t="s">
        <v>329</v>
      </c>
      <c r="J408" s="24">
        <f>J409</f>
        <v>5163.1</v>
      </c>
      <c r="K408" s="24">
        <f>K409</f>
        <v>5163.1</v>
      </c>
      <c r="L408" s="24">
        <f>L409</f>
        <v>5163.1</v>
      </c>
    </row>
    <row r="409" spans="1:12" ht="12.75">
      <c r="A409" s="25" t="s">
        <v>248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228</v>
      </c>
      <c r="G409" s="28" t="s">
        <v>260</v>
      </c>
      <c r="H409" s="22" t="s">
        <v>117</v>
      </c>
      <c r="I409" s="20" t="s">
        <v>249</v>
      </c>
      <c r="J409" s="24">
        <v>5163.1</v>
      </c>
      <c r="K409" s="24">
        <v>5163.1</v>
      </c>
      <c r="L409" s="24">
        <v>5163.1</v>
      </c>
    </row>
    <row r="410" spans="1:12" ht="25.5">
      <c r="A410" s="25" t="s">
        <v>215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228</v>
      </c>
      <c r="G410" s="28" t="s">
        <v>260</v>
      </c>
      <c r="H410" s="22" t="s">
        <v>117</v>
      </c>
      <c r="I410" s="20" t="s">
        <v>330</v>
      </c>
      <c r="J410" s="24">
        <f>J411</f>
        <v>543.9</v>
      </c>
      <c r="K410" s="24">
        <f>K411</f>
        <v>546.9</v>
      </c>
      <c r="L410" s="24">
        <f>L411</f>
        <v>546.9</v>
      </c>
    </row>
    <row r="411" spans="1:12" ht="25.5">
      <c r="A411" s="25" t="s">
        <v>233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228</v>
      </c>
      <c r="G411" s="28" t="s">
        <v>260</v>
      </c>
      <c r="H411" s="22" t="s">
        <v>117</v>
      </c>
      <c r="I411" s="20" t="s">
        <v>245</v>
      </c>
      <c r="J411" s="24">
        <v>543.9</v>
      </c>
      <c r="K411" s="24">
        <v>546.9</v>
      </c>
      <c r="L411" s="24">
        <v>546.9</v>
      </c>
    </row>
    <row r="412" spans="1:12" ht="12.75">
      <c r="A412" s="25" t="s">
        <v>331</v>
      </c>
      <c r="B412" s="29" t="s">
        <v>275</v>
      </c>
      <c r="C412" s="20" t="s">
        <v>269</v>
      </c>
      <c r="D412" s="20" t="s">
        <v>269</v>
      </c>
      <c r="E412" s="27" t="s">
        <v>282</v>
      </c>
      <c r="F412" s="28" t="s">
        <v>228</v>
      </c>
      <c r="G412" s="28" t="s">
        <v>260</v>
      </c>
      <c r="H412" s="22" t="s">
        <v>117</v>
      </c>
      <c r="I412" s="20" t="s">
        <v>332</v>
      </c>
      <c r="J412" s="24">
        <f>J413</f>
        <v>658.7</v>
      </c>
      <c r="K412" s="24">
        <f>K413</f>
        <v>277.9</v>
      </c>
      <c r="L412" s="24">
        <f>L413</f>
        <v>277.9</v>
      </c>
    </row>
    <row r="413" spans="1:12" ht="12.75">
      <c r="A413" s="25" t="s">
        <v>246</v>
      </c>
      <c r="B413" s="29" t="s">
        <v>275</v>
      </c>
      <c r="C413" s="20" t="s">
        <v>269</v>
      </c>
      <c r="D413" s="20" t="s">
        <v>269</v>
      </c>
      <c r="E413" s="27" t="s">
        <v>282</v>
      </c>
      <c r="F413" s="28" t="s">
        <v>228</v>
      </c>
      <c r="G413" s="28" t="s">
        <v>260</v>
      </c>
      <c r="H413" s="22" t="s">
        <v>117</v>
      </c>
      <c r="I413" s="20" t="s">
        <v>247</v>
      </c>
      <c r="J413" s="24">
        <v>658.7</v>
      </c>
      <c r="K413" s="24">
        <v>277.9</v>
      </c>
      <c r="L413" s="24">
        <v>277.9</v>
      </c>
    </row>
    <row r="414" spans="1:12" ht="12.75">
      <c r="A414" s="25" t="s">
        <v>368</v>
      </c>
      <c r="B414" s="29" t="s">
        <v>275</v>
      </c>
      <c r="C414" s="20" t="s">
        <v>269</v>
      </c>
      <c r="D414" s="20" t="s">
        <v>269</v>
      </c>
      <c r="E414" s="27" t="s">
        <v>282</v>
      </c>
      <c r="F414" s="28" t="s">
        <v>369</v>
      </c>
      <c r="G414" s="28" t="s">
        <v>180</v>
      </c>
      <c r="H414" s="22" t="s">
        <v>181</v>
      </c>
      <c r="I414" s="20"/>
      <c r="J414" s="24">
        <f>J415</f>
        <v>8.8</v>
      </c>
      <c r="K414" s="24">
        <f aca="true" t="shared" si="69" ref="K414:L416">K415</f>
        <v>0</v>
      </c>
      <c r="L414" s="24">
        <f t="shared" si="69"/>
        <v>0</v>
      </c>
    </row>
    <row r="415" spans="1:12" ht="25.5">
      <c r="A415" s="25" t="s">
        <v>449</v>
      </c>
      <c r="B415" s="29" t="s">
        <v>275</v>
      </c>
      <c r="C415" s="20" t="s">
        <v>269</v>
      </c>
      <c r="D415" s="20" t="s">
        <v>269</v>
      </c>
      <c r="E415" s="27" t="s">
        <v>282</v>
      </c>
      <c r="F415" s="28" t="s">
        <v>369</v>
      </c>
      <c r="G415" s="28" t="s">
        <v>180</v>
      </c>
      <c r="H415" s="22" t="s">
        <v>117</v>
      </c>
      <c r="I415" s="20"/>
      <c r="J415" s="24">
        <f>J416</f>
        <v>8.8</v>
      </c>
      <c r="K415" s="24">
        <f t="shared" si="69"/>
        <v>0</v>
      </c>
      <c r="L415" s="24">
        <f t="shared" si="69"/>
        <v>0</v>
      </c>
    </row>
    <row r="416" spans="1:12" ht="25.5">
      <c r="A416" s="25" t="s">
        <v>215</v>
      </c>
      <c r="B416" s="29" t="s">
        <v>275</v>
      </c>
      <c r="C416" s="20" t="s">
        <v>269</v>
      </c>
      <c r="D416" s="20" t="s">
        <v>269</v>
      </c>
      <c r="E416" s="27" t="s">
        <v>282</v>
      </c>
      <c r="F416" s="28" t="s">
        <v>369</v>
      </c>
      <c r="G416" s="28" t="s">
        <v>180</v>
      </c>
      <c r="H416" s="22" t="s">
        <v>117</v>
      </c>
      <c r="I416" s="20" t="s">
        <v>330</v>
      </c>
      <c r="J416" s="24">
        <f>J417</f>
        <v>8.8</v>
      </c>
      <c r="K416" s="24">
        <f t="shared" si="69"/>
        <v>0</v>
      </c>
      <c r="L416" s="24">
        <f t="shared" si="69"/>
        <v>0</v>
      </c>
    </row>
    <row r="417" spans="1:12" ht="25.5">
      <c r="A417" s="25" t="s">
        <v>233</v>
      </c>
      <c r="B417" s="29" t="s">
        <v>275</v>
      </c>
      <c r="C417" s="20" t="s">
        <v>269</v>
      </c>
      <c r="D417" s="20" t="s">
        <v>269</v>
      </c>
      <c r="E417" s="27" t="s">
        <v>282</v>
      </c>
      <c r="F417" s="28" t="s">
        <v>369</v>
      </c>
      <c r="G417" s="28" t="s">
        <v>180</v>
      </c>
      <c r="H417" s="22" t="s">
        <v>117</v>
      </c>
      <c r="I417" s="20" t="s">
        <v>245</v>
      </c>
      <c r="J417" s="24">
        <v>8.8</v>
      </c>
      <c r="K417" s="24"/>
      <c r="L417" s="24"/>
    </row>
    <row r="418" spans="1:12" ht="25.5" customHeight="1">
      <c r="A418" s="26" t="s">
        <v>414</v>
      </c>
      <c r="B418" s="13" t="s">
        <v>275</v>
      </c>
      <c r="C418" s="10" t="s">
        <v>269</v>
      </c>
      <c r="D418" s="10" t="s">
        <v>269</v>
      </c>
      <c r="E418" s="11" t="s">
        <v>370</v>
      </c>
      <c r="F418" s="12" t="s">
        <v>221</v>
      </c>
      <c r="G418" s="12" t="s">
        <v>180</v>
      </c>
      <c r="H418" s="17" t="s">
        <v>181</v>
      </c>
      <c r="I418" s="10"/>
      <c r="J418" s="14">
        <f>J419</f>
        <v>80000</v>
      </c>
      <c r="K418" s="14">
        <f aca="true" t="shared" si="70" ref="K418:L422">K419</f>
        <v>0</v>
      </c>
      <c r="L418" s="14">
        <f t="shared" si="70"/>
        <v>0</v>
      </c>
    </row>
    <row r="419" spans="1:12" ht="24.75" customHeight="1">
      <c r="A419" s="25" t="s">
        <v>426</v>
      </c>
      <c r="B419" s="29" t="s">
        <v>275</v>
      </c>
      <c r="C419" s="20" t="s">
        <v>269</v>
      </c>
      <c r="D419" s="20" t="s">
        <v>269</v>
      </c>
      <c r="E419" s="27" t="s">
        <v>370</v>
      </c>
      <c r="F419" s="28" t="s">
        <v>241</v>
      </c>
      <c r="G419" s="28" t="s">
        <v>180</v>
      </c>
      <c r="H419" s="22" t="s">
        <v>181</v>
      </c>
      <c r="I419" s="20"/>
      <c r="J419" s="24">
        <f>J420</f>
        <v>80000</v>
      </c>
      <c r="K419" s="24">
        <f t="shared" si="70"/>
        <v>0</v>
      </c>
      <c r="L419" s="24">
        <f t="shared" si="70"/>
        <v>0</v>
      </c>
    </row>
    <row r="420" spans="1:12" ht="12.75">
      <c r="A420" s="25" t="s">
        <v>444</v>
      </c>
      <c r="B420" s="29" t="s">
        <v>275</v>
      </c>
      <c r="C420" s="20" t="s">
        <v>269</v>
      </c>
      <c r="D420" s="20" t="s">
        <v>269</v>
      </c>
      <c r="E420" s="27" t="s">
        <v>370</v>
      </c>
      <c r="F420" s="28" t="s">
        <v>241</v>
      </c>
      <c r="G420" s="28" t="s">
        <v>438</v>
      </c>
      <c r="H420" s="22" t="s">
        <v>181</v>
      </c>
      <c r="I420" s="20"/>
      <c r="J420" s="24">
        <f>J421</f>
        <v>80000</v>
      </c>
      <c r="K420" s="24">
        <f t="shared" si="70"/>
        <v>0</v>
      </c>
      <c r="L420" s="24">
        <f t="shared" si="70"/>
        <v>0</v>
      </c>
    </row>
    <row r="421" spans="1:12" ht="39" customHeight="1">
      <c r="A421" s="25" t="s">
        <v>522</v>
      </c>
      <c r="B421" s="29" t="s">
        <v>275</v>
      </c>
      <c r="C421" s="20" t="s">
        <v>269</v>
      </c>
      <c r="D421" s="20" t="s">
        <v>269</v>
      </c>
      <c r="E421" s="27" t="s">
        <v>370</v>
      </c>
      <c r="F421" s="28" t="s">
        <v>241</v>
      </c>
      <c r="G421" s="28" t="s">
        <v>438</v>
      </c>
      <c r="H421" s="22" t="s">
        <v>523</v>
      </c>
      <c r="I421" s="20"/>
      <c r="J421" s="24">
        <f>J422</f>
        <v>80000</v>
      </c>
      <c r="K421" s="24">
        <f t="shared" si="70"/>
        <v>0</v>
      </c>
      <c r="L421" s="24">
        <f t="shared" si="70"/>
        <v>0</v>
      </c>
    </row>
    <row r="422" spans="1:12" ht="25.5">
      <c r="A422" s="25" t="s">
        <v>215</v>
      </c>
      <c r="B422" s="29" t="s">
        <v>275</v>
      </c>
      <c r="C422" s="20" t="s">
        <v>269</v>
      </c>
      <c r="D422" s="20" t="s">
        <v>269</v>
      </c>
      <c r="E422" s="27" t="s">
        <v>370</v>
      </c>
      <c r="F422" s="28" t="s">
        <v>241</v>
      </c>
      <c r="G422" s="28" t="s">
        <v>438</v>
      </c>
      <c r="H422" s="22" t="s">
        <v>523</v>
      </c>
      <c r="I422" s="20" t="s">
        <v>330</v>
      </c>
      <c r="J422" s="24">
        <f>J423</f>
        <v>80000</v>
      </c>
      <c r="K422" s="24">
        <f t="shared" si="70"/>
        <v>0</v>
      </c>
      <c r="L422" s="24">
        <f t="shared" si="70"/>
        <v>0</v>
      </c>
    </row>
    <row r="423" spans="1:12" ht="25.5">
      <c r="A423" s="25" t="s">
        <v>233</v>
      </c>
      <c r="B423" s="29" t="s">
        <v>275</v>
      </c>
      <c r="C423" s="20" t="s">
        <v>269</v>
      </c>
      <c r="D423" s="20" t="s">
        <v>269</v>
      </c>
      <c r="E423" s="27" t="s">
        <v>370</v>
      </c>
      <c r="F423" s="28" t="s">
        <v>241</v>
      </c>
      <c r="G423" s="28" t="s">
        <v>438</v>
      </c>
      <c r="H423" s="22" t="s">
        <v>523</v>
      </c>
      <c r="I423" s="20" t="s">
        <v>245</v>
      </c>
      <c r="J423" s="24">
        <v>80000</v>
      </c>
      <c r="K423" s="24"/>
      <c r="L423" s="24"/>
    </row>
    <row r="424" spans="1:12" ht="12.75">
      <c r="A424" s="26" t="s">
        <v>220</v>
      </c>
      <c r="B424" s="13" t="s">
        <v>275</v>
      </c>
      <c r="C424" s="10" t="s">
        <v>284</v>
      </c>
      <c r="D424" s="10"/>
      <c r="E424" s="27"/>
      <c r="F424" s="28"/>
      <c r="G424" s="28"/>
      <c r="H424" s="28"/>
      <c r="I424" s="20"/>
      <c r="J424" s="31">
        <f>J425</f>
        <v>624.7</v>
      </c>
      <c r="K424" s="31">
        <f aca="true" t="shared" si="71" ref="K424:L427">K425</f>
        <v>0</v>
      </c>
      <c r="L424" s="31">
        <f t="shared" si="71"/>
        <v>2500</v>
      </c>
    </row>
    <row r="425" spans="1:12" ht="12.75">
      <c r="A425" s="15" t="s">
        <v>285</v>
      </c>
      <c r="B425" s="13" t="s">
        <v>275</v>
      </c>
      <c r="C425" s="10" t="s">
        <v>284</v>
      </c>
      <c r="D425" s="10" t="s">
        <v>260</v>
      </c>
      <c r="E425" s="27"/>
      <c r="F425" s="28"/>
      <c r="G425" s="28"/>
      <c r="H425" s="28"/>
      <c r="I425" s="20"/>
      <c r="J425" s="45">
        <f>J426</f>
        <v>624.7</v>
      </c>
      <c r="K425" s="45">
        <f t="shared" si="71"/>
        <v>0</v>
      </c>
      <c r="L425" s="45">
        <f t="shared" si="71"/>
        <v>2500</v>
      </c>
    </row>
    <row r="426" spans="1:12" ht="26.25" customHeight="1">
      <c r="A426" s="26" t="s">
        <v>414</v>
      </c>
      <c r="B426" s="13" t="s">
        <v>275</v>
      </c>
      <c r="C426" s="10" t="s">
        <v>284</v>
      </c>
      <c r="D426" s="10" t="s">
        <v>260</v>
      </c>
      <c r="E426" s="11" t="s">
        <v>370</v>
      </c>
      <c r="F426" s="12" t="s">
        <v>221</v>
      </c>
      <c r="G426" s="12" t="s">
        <v>180</v>
      </c>
      <c r="H426" s="12" t="s">
        <v>181</v>
      </c>
      <c r="I426" s="10"/>
      <c r="J426" s="31">
        <f>J427</f>
        <v>624.7</v>
      </c>
      <c r="K426" s="31">
        <f t="shared" si="71"/>
        <v>0</v>
      </c>
      <c r="L426" s="31">
        <f t="shared" si="71"/>
        <v>2500</v>
      </c>
    </row>
    <row r="427" spans="1:12" ht="12.75">
      <c r="A427" s="25" t="s">
        <v>464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180</v>
      </c>
      <c r="H427" s="28" t="s">
        <v>181</v>
      </c>
      <c r="I427" s="20"/>
      <c r="J427" s="45">
        <f>J428</f>
        <v>624.7</v>
      </c>
      <c r="K427" s="45">
        <f t="shared" si="71"/>
        <v>0</v>
      </c>
      <c r="L427" s="45">
        <f t="shared" si="71"/>
        <v>2500</v>
      </c>
    </row>
    <row r="428" spans="1:12" ht="25.5">
      <c r="A428" s="25" t="s">
        <v>510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181</v>
      </c>
      <c r="I428" s="20"/>
      <c r="J428" s="45">
        <f>+J432+J429</f>
        <v>624.7</v>
      </c>
      <c r="K428" s="45">
        <f>+K432+K429</f>
        <v>0</v>
      </c>
      <c r="L428" s="45">
        <f>+L432+L429</f>
        <v>2500</v>
      </c>
    </row>
    <row r="429" spans="1:12" ht="25.5">
      <c r="A429" s="25" t="s">
        <v>376</v>
      </c>
      <c r="B429" s="29" t="s">
        <v>275</v>
      </c>
      <c r="C429" s="20" t="s">
        <v>284</v>
      </c>
      <c r="D429" s="20" t="s">
        <v>260</v>
      </c>
      <c r="E429" s="27" t="s">
        <v>370</v>
      </c>
      <c r="F429" s="28" t="s">
        <v>324</v>
      </c>
      <c r="G429" s="28" t="s">
        <v>260</v>
      </c>
      <c r="H429" s="28" t="s">
        <v>377</v>
      </c>
      <c r="I429" s="20"/>
      <c r="J429" s="45">
        <f aca="true" t="shared" si="72" ref="J429:L430">J430</f>
        <v>624.7</v>
      </c>
      <c r="K429" s="45">
        <f t="shared" si="72"/>
        <v>0</v>
      </c>
      <c r="L429" s="45">
        <f t="shared" si="72"/>
        <v>0</v>
      </c>
    </row>
    <row r="430" spans="1:12" ht="25.5">
      <c r="A430" s="25" t="s">
        <v>215</v>
      </c>
      <c r="B430" s="29" t="s">
        <v>275</v>
      </c>
      <c r="C430" s="20" t="s">
        <v>284</v>
      </c>
      <c r="D430" s="20" t="s">
        <v>260</v>
      </c>
      <c r="E430" s="27" t="s">
        <v>370</v>
      </c>
      <c r="F430" s="28" t="s">
        <v>324</v>
      </c>
      <c r="G430" s="28" t="s">
        <v>260</v>
      </c>
      <c r="H430" s="28" t="s">
        <v>377</v>
      </c>
      <c r="I430" s="20" t="s">
        <v>330</v>
      </c>
      <c r="J430" s="45">
        <f t="shared" si="72"/>
        <v>624.7</v>
      </c>
      <c r="K430" s="45">
        <f t="shared" si="72"/>
        <v>0</v>
      </c>
      <c r="L430" s="45">
        <f t="shared" si="72"/>
        <v>0</v>
      </c>
    </row>
    <row r="431" spans="1:12" ht="25.5">
      <c r="A431" s="25" t="s">
        <v>233</v>
      </c>
      <c r="B431" s="29" t="s">
        <v>275</v>
      </c>
      <c r="C431" s="20" t="s">
        <v>284</v>
      </c>
      <c r="D431" s="20" t="s">
        <v>260</v>
      </c>
      <c r="E431" s="27" t="s">
        <v>370</v>
      </c>
      <c r="F431" s="28" t="s">
        <v>324</v>
      </c>
      <c r="G431" s="28" t="s">
        <v>260</v>
      </c>
      <c r="H431" s="28" t="s">
        <v>377</v>
      </c>
      <c r="I431" s="20" t="s">
        <v>245</v>
      </c>
      <c r="J431" s="45">
        <v>624.7</v>
      </c>
      <c r="K431" s="45"/>
      <c r="L431" s="45"/>
    </row>
    <row r="432" spans="1:12" ht="26.25" customHeight="1">
      <c r="A432" s="25" t="s">
        <v>528</v>
      </c>
      <c r="B432" s="29" t="s">
        <v>275</v>
      </c>
      <c r="C432" s="20" t="s">
        <v>284</v>
      </c>
      <c r="D432" s="20" t="s">
        <v>260</v>
      </c>
      <c r="E432" s="27" t="s">
        <v>370</v>
      </c>
      <c r="F432" s="28" t="s">
        <v>324</v>
      </c>
      <c r="G432" s="28" t="s">
        <v>260</v>
      </c>
      <c r="H432" s="28" t="s">
        <v>475</v>
      </c>
      <c r="I432" s="20"/>
      <c r="J432" s="45">
        <f aca="true" t="shared" si="73" ref="J432:L433">J433</f>
        <v>0</v>
      </c>
      <c r="K432" s="45">
        <f t="shared" si="73"/>
        <v>0</v>
      </c>
      <c r="L432" s="45">
        <f t="shared" si="73"/>
        <v>2500</v>
      </c>
    </row>
    <row r="433" spans="1:12" ht="25.5">
      <c r="A433" s="25" t="s">
        <v>215</v>
      </c>
      <c r="B433" s="29" t="s">
        <v>275</v>
      </c>
      <c r="C433" s="20" t="s">
        <v>284</v>
      </c>
      <c r="D433" s="20" t="s">
        <v>260</v>
      </c>
      <c r="E433" s="27" t="s">
        <v>370</v>
      </c>
      <c r="F433" s="28" t="s">
        <v>324</v>
      </c>
      <c r="G433" s="28" t="s">
        <v>260</v>
      </c>
      <c r="H433" s="28" t="s">
        <v>475</v>
      </c>
      <c r="I433" s="20" t="s">
        <v>330</v>
      </c>
      <c r="J433" s="45">
        <f t="shared" si="73"/>
        <v>0</v>
      </c>
      <c r="K433" s="45">
        <f t="shared" si="73"/>
        <v>0</v>
      </c>
      <c r="L433" s="45">
        <f t="shared" si="73"/>
        <v>2500</v>
      </c>
    </row>
    <row r="434" spans="1:12" ht="25.5">
      <c r="A434" s="25" t="s">
        <v>233</v>
      </c>
      <c r="B434" s="29" t="s">
        <v>275</v>
      </c>
      <c r="C434" s="20" t="s">
        <v>284</v>
      </c>
      <c r="D434" s="20" t="s">
        <v>260</v>
      </c>
      <c r="E434" s="27" t="s">
        <v>370</v>
      </c>
      <c r="F434" s="28" t="s">
        <v>324</v>
      </c>
      <c r="G434" s="28" t="s">
        <v>260</v>
      </c>
      <c r="H434" s="28" t="s">
        <v>475</v>
      </c>
      <c r="I434" s="20" t="s">
        <v>245</v>
      </c>
      <c r="J434" s="45"/>
      <c r="K434" s="45"/>
      <c r="L434" s="45">
        <v>2500</v>
      </c>
    </row>
    <row r="435" spans="1:12" ht="12.75">
      <c r="A435" s="40" t="s">
        <v>319</v>
      </c>
      <c r="B435" s="60" t="s">
        <v>275</v>
      </c>
      <c r="C435" s="35" t="s">
        <v>262</v>
      </c>
      <c r="D435" s="35"/>
      <c r="E435" s="55"/>
      <c r="F435" s="56"/>
      <c r="G435" s="56"/>
      <c r="H435" s="56"/>
      <c r="I435" s="35"/>
      <c r="J435" s="31">
        <f aca="true" t="shared" si="74" ref="J435:L441">J436</f>
        <v>460</v>
      </c>
      <c r="K435" s="31">
        <f t="shared" si="74"/>
        <v>0</v>
      </c>
      <c r="L435" s="31">
        <f t="shared" si="74"/>
        <v>0</v>
      </c>
    </row>
    <row r="436" spans="1:12" ht="12.75">
      <c r="A436" s="15" t="s">
        <v>315</v>
      </c>
      <c r="B436" s="29" t="s">
        <v>275</v>
      </c>
      <c r="C436" s="10" t="s">
        <v>262</v>
      </c>
      <c r="D436" s="10" t="s">
        <v>262</v>
      </c>
      <c r="E436" s="27"/>
      <c r="F436" s="28"/>
      <c r="G436" s="28"/>
      <c r="H436" s="28"/>
      <c r="I436" s="10"/>
      <c r="J436" s="31">
        <f t="shared" si="74"/>
        <v>460</v>
      </c>
      <c r="K436" s="31">
        <f t="shared" si="74"/>
        <v>0</v>
      </c>
      <c r="L436" s="31">
        <f t="shared" si="74"/>
        <v>0</v>
      </c>
    </row>
    <row r="437" spans="1:12" ht="25.5">
      <c r="A437" s="15" t="s">
        <v>397</v>
      </c>
      <c r="B437" s="13" t="s">
        <v>275</v>
      </c>
      <c r="C437" s="10" t="s">
        <v>262</v>
      </c>
      <c r="D437" s="10" t="s">
        <v>262</v>
      </c>
      <c r="E437" s="11" t="s">
        <v>260</v>
      </c>
      <c r="F437" s="12" t="s">
        <v>221</v>
      </c>
      <c r="G437" s="12" t="s">
        <v>180</v>
      </c>
      <c r="H437" s="12" t="s">
        <v>181</v>
      </c>
      <c r="I437" s="10"/>
      <c r="J437" s="31">
        <f>J438</f>
        <v>460</v>
      </c>
      <c r="K437" s="31">
        <f t="shared" si="74"/>
        <v>0</v>
      </c>
      <c r="L437" s="31">
        <f t="shared" si="74"/>
        <v>0</v>
      </c>
    </row>
    <row r="438" spans="1:12" ht="25.5">
      <c r="A438" s="19" t="s">
        <v>343</v>
      </c>
      <c r="B438" s="29" t="s">
        <v>275</v>
      </c>
      <c r="C438" s="20" t="s">
        <v>262</v>
      </c>
      <c r="D438" s="20" t="s">
        <v>262</v>
      </c>
      <c r="E438" s="27" t="s">
        <v>260</v>
      </c>
      <c r="F438" s="28" t="s">
        <v>219</v>
      </c>
      <c r="G438" s="28" t="s">
        <v>180</v>
      </c>
      <c r="H438" s="28" t="s">
        <v>181</v>
      </c>
      <c r="I438" s="10"/>
      <c r="J438" s="45">
        <f aca="true" t="shared" si="75" ref="J438:L439">J439</f>
        <v>460</v>
      </c>
      <c r="K438" s="45">
        <f t="shared" si="75"/>
        <v>0</v>
      </c>
      <c r="L438" s="45">
        <f t="shared" si="75"/>
        <v>0</v>
      </c>
    </row>
    <row r="439" spans="1:12" ht="25.5">
      <c r="A439" s="19" t="s">
        <v>137</v>
      </c>
      <c r="B439" s="29" t="s">
        <v>275</v>
      </c>
      <c r="C439" s="20" t="s">
        <v>262</v>
      </c>
      <c r="D439" s="20" t="s">
        <v>262</v>
      </c>
      <c r="E439" s="27" t="s">
        <v>260</v>
      </c>
      <c r="F439" s="28" t="s">
        <v>219</v>
      </c>
      <c r="G439" s="28" t="s">
        <v>260</v>
      </c>
      <c r="H439" s="28" t="s">
        <v>181</v>
      </c>
      <c r="I439" s="10"/>
      <c r="J439" s="45">
        <f t="shared" si="75"/>
        <v>460</v>
      </c>
      <c r="K439" s="45">
        <f t="shared" si="75"/>
        <v>0</v>
      </c>
      <c r="L439" s="45">
        <f t="shared" si="75"/>
        <v>0</v>
      </c>
    </row>
    <row r="440" spans="1:12" ht="12.75">
      <c r="A440" s="19" t="s">
        <v>0</v>
      </c>
      <c r="B440" s="29" t="s">
        <v>275</v>
      </c>
      <c r="C440" s="20" t="s">
        <v>262</v>
      </c>
      <c r="D440" s="20" t="s">
        <v>262</v>
      </c>
      <c r="E440" s="27" t="s">
        <v>260</v>
      </c>
      <c r="F440" s="28" t="s">
        <v>219</v>
      </c>
      <c r="G440" s="28" t="s">
        <v>260</v>
      </c>
      <c r="H440" s="28" t="s">
        <v>138</v>
      </c>
      <c r="I440" s="10"/>
      <c r="J440" s="45">
        <f t="shared" si="74"/>
        <v>460</v>
      </c>
      <c r="K440" s="45">
        <f t="shared" si="74"/>
        <v>0</v>
      </c>
      <c r="L440" s="45">
        <f t="shared" si="74"/>
        <v>0</v>
      </c>
    </row>
    <row r="441" spans="1:12" ht="12.75">
      <c r="A441" s="25" t="s">
        <v>229</v>
      </c>
      <c r="B441" s="29" t="s">
        <v>275</v>
      </c>
      <c r="C441" s="20" t="s">
        <v>262</v>
      </c>
      <c r="D441" s="20" t="s">
        <v>262</v>
      </c>
      <c r="E441" s="27" t="s">
        <v>260</v>
      </c>
      <c r="F441" s="28" t="s">
        <v>219</v>
      </c>
      <c r="G441" s="28" t="s">
        <v>260</v>
      </c>
      <c r="H441" s="28" t="s">
        <v>138</v>
      </c>
      <c r="I441" s="20" t="s">
        <v>230</v>
      </c>
      <c r="J441" s="45">
        <f t="shared" si="74"/>
        <v>460</v>
      </c>
      <c r="K441" s="45">
        <f t="shared" si="74"/>
        <v>0</v>
      </c>
      <c r="L441" s="45">
        <f t="shared" si="74"/>
        <v>0</v>
      </c>
    </row>
    <row r="442" spans="1:12" ht="25.5">
      <c r="A442" s="33" t="s">
        <v>251</v>
      </c>
      <c r="B442" s="29" t="s">
        <v>275</v>
      </c>
      <c r="C442" s="20" t="s">
        <v>262</v>
      </c>
      <c r="D442" s="20" t="s">
        <v>262</v>
      </c>
      <c r="E442" s="27" t="s">
        <v>260</v>
      </c>
      <c r="F442" s="28" t="s">
        <v>219</v>
      </c>
      <c r="G442" s="28" t="s">
        <v>260</v>
      </c>
      <c r="H442" s="28" t="s">
        <v>138</v>
      </c>
      <c r="I442" s="20" t="s">
        <v>252</v>
      </c>
      <c r="J442" s="45">
        <v>460</v>
      </c>
      <c r="K442" s="45"/>
      <c r="L442" s="45"/>
    </row>
    <row r="443" spans="1:12" ht="12.75">
      <c r="A443" s="26" t="s">
        <v>276</v>
      </c>
      <c r="B443" s="13" t="s">
        <v>275</v>
      </c>
      <c r="C443" s="10" t="s">
        <v>277</v>
      </c>
      <c r="D443" s="20"/>
      <c r="E443" s="27"/>
      <c r="F443" s="28"/>
      <c r="G443" s="28"/>
      <c r="H443" s="28"/>
      <c r="I443" s="20"/>
      <c r="J443" s="14">
        <f>+J444+J451</f>
        <v>28954.6</v>
      </c>
      <c r="K443" s="14">
        <f>+K444+K451</f>
        <v>36229.5</v>
      </c>
      <c r="L443" s="14">
        <f>+L444+L451</f>
        <v>36179.4</v>
      </c>
    </row>
    <row r="444" spans="1:12" ht="12.75">
      <c r="A444" s="15" t="s">
        <v>280</v>
      </c>
      <c r="B444" s="13" t="s">
        <v>275</v>
      </c>
      <c r="C444" s="10" t="s">
        <v>277</v>
      </c>
      <c r="D444" s="10" t="s">
        <v>267</v>
      </c>
      <c r="E444" s="27"/>
      <c r="F444" s="28"/>
      <c r="G444" s="28"/>
      <c r="H444" s="28"/>
      <c r="I444" s="10"/>
      <c r="J444" s="31">
        <f aca="true" t="shared" si="76" ref="J444:L446">J445</f>
        <v>5572.3</v>
      </c>
      <c r="K444" s="31">
        <f t="shared" si="76"/>
        <v>12464</v>
      </c>
      <c r="L444" s="31">
        <f t="shared" si="76"/>
        <v>12464</v>
      </c>
    </row>
    <row r="445" spans="1:14" ht="25.5">
      <c r="A445" s="32" t="s">
        <v>398</v>
      </c>
      <c r="B445" s="13" t="s">
        <v>275</v>
      </c>
      <c r="C445" s="10" t="s">
        <v>277</v>
      </c>
      <c r="D445" s="10" t="s">
        <v>267</v>
      </c>
      <c r="E445" s="11" t="s">
        <v>263</v>
      </c>
      <c r="F445" s="12" t="s">
        <v>221</v>
      </c>
      <c r="G445" s="12" t="s">
        <v>180</v>
      </c>
      <c r="H445" s="12" t="s">
        <v>181</v>
      </c>
      <c r="I445" s="10"/>
      <c r="J445" s="31">
        <f t="shared" si="76"/>
        <v>5572.3</v>
      </c>
      <c r="K445" s="31">
        <f t="shared" si="76"/>
        <v>12464</v>
      </c>
      <c r="L445" s="31">
        <f t="shared" si="76"/>
        <v>12464</v>
      </c>
      <c r="N445" s="77"/>
    </row>
    <row r="446" spans="1:12" ht="25.5">
      <c r="A446" s="19" t="s">
        <v>323</v>
      </c>
      <c r="B446" s="29" t="s">
        <v>275</v>
      </c>
      <c r="C446" s="20" t="s">
        <v>277</v>
      </c>
      <c r="D446" s="20" t="s">
        <v>267</v>
      </c>
      <c r="E446" s="27" t="s">
        <v>263</v>
      </c>
      <c r="F446" s="28" t="s">
        <v>324</v>
      </c>
      <c r="G446" s="28" t="s">
        <v>180</v>
      </c>
      <c r="H446" s="28" t="s">
        <v>181</v>
      </c>
      <c r="I446" s="20"/>
      <c r="J446" s="45">
        <f t="shared" si="76"/>
        <v>5572.3</v>
      </c>
      <c r="K446" s="45">
        <f t="shared" si="76"/>
        <v>12464</v>
      </c>
      <c r="L446" s="45">
        <f t="shared" si="76"/>
        <v>12464</v>
      </c>
    </row>
    <row r="447" spans="1:12" ht="12.75">
      <c r="A447" s="33" t="s">
        <v>443</v>
      </c>
      <c r="B447" s="29" t="s">
        <v>275</v>
      </c>
      <c r="C447" s="20" t="s">
        <v>277</v>
      </c>
      <c r="D447" s="20" t="s">
        <v>267</v>
      </c>
      <c r="E447" s="27" t="s">
        <v>263</v>
      </c>
      <c r="F447" s="28" t="s">
        <v>324</v>
      </c>
      <c r="G447" s="28" t="s">
        <v>421</v>
      </c>
      <c r="H447" s="28" t="s">
        <v>181</v>
      </c>
      <c r="I447" s="20"/>
      <c r="J447" s="45">
        <f>+J448</f>
        <v>5572.3</v>
      </c>
      <c r="K447" s="45">
        <f>+K448</f>
        <v>12464</v>
      </c>
      <c r="L447" s="45">
        <f>+L448</f>
        <v>12464</v>
      </c>
    </row>
    <row r="448" spans="1:12" ht="38.25">
      <c r="A448" s="54" t="s">
        <v>491</v>
      </c>
      <c r="B448" s="29" t="s">
        <v>275</v>
      </c>
      <c r="C448" s="20" t="s">
        <v>277</v>
      </c>
      <c r="D448" s="20" t="s">
        <v>267</v>
      </c>
      <c r="E448" s="27" t="s">
        <v>263</v>
      </c>
      <c r="F448" s="28" t="s">
        <v>324</v>
      </c>
      <c r="G448" s="28" t="s">
        <v>421</v>
      </c>
      <c r="H448" s="28" t="s">
        <v>95</v>
      </c>
      <c r="I448" s="20"/>
      <c r="J448" s="45">
        <f aca="true" t="shared" si="77" ref="J448:L449">J449</f>
        <v>5572.3</v>
      </c>
      <c r="K448" s="45">
        <f t="shared" si="77"/>
        <v>12464</v>
      </c>
      <c r="L448" s="45">
        <f t="shared" si="77"/>
        <v>12464</v>
      </c>
    </row>
    <row r="449" spans="1:12" ht="12.75">
      <c r="A449" s="25" t="s">
        <v>229</v>
      </c>
      <c r="B449" s="29" t="s">
        <v>275</v>
      </c>
      <c r="C449" s="20" t="s">
        <v>277</v>
      </c>
      <c r="D449" s="20" t="s">
        <v>267</v>
      </c>
      <c r="E449" s="27" t="s">
        <v>263</v>
      </c>
      <c r="F449" s="28" t="s">
        <v>324</v>
      </c>
      <c r="G449" s="28" t="s">
        <v>421</v>
      </c>
      <c r="H449" s="28" t="s">
        <v>95</v>
      </c>
      <c r="I449" s="20" t="s">
        <v>230</v>
      </c>
      <c r="J449" s="45">
        <f t="shared" si="77"/>
        <v>5572.3</v>
      </c>
      <c r="K449" s="45">
        <f t="shared" si="77"/>
        <v>12464</v>
      </c>
      <c r="L449" s="45">
        <f t="shared" si="77"/>
        <v>12464</v>
      </c>
    </row>
    <row r="450" spans="1:12" ht="25.5">
      <c r="A450" s="33" t="s">
        <v>251</v>
      </c>
      <c r="B450" s="29" t="s">
        <v>275</v>
      </c>
      <c r="C450" s="20" t="s">
        <v>277</v>
      </c>
      <c r="D450" s="20" t="s">
        <v>267</v>
      </c>
      <c r="E450" s="27" t="s">
        <v>263</v>
      </c>
      <c r="F450" s="28" t="s">
        <v>324</v>
      </c>
      <c r="G450" s="28" t="s">
        <v>421</v>
      </c>
      <c r="H450" s="28" t="s">
        <v>95</v>
      </c>
      <c r="I450" s="20" t="s">
        <v>252</v>
      </c>
      <c r="J450" s="45">
        <v>5572.3</v>
      </c>
      <c r="K450" s="45">
        <v>12464</v>
      </c>
      <c r="L450" s="45">
        <v>12464</v>
      </c>
    </row>
    <row r="451" spans="1:12" ht="12.75">
      <c r="A451" s="15" t="s">
        <v>309</v>
      </c>
      <c r="B451" s="13" t="s">
        <v>275</v>
      </c>
      <c r="C451" s="10" t="s">
        <v>277</v>
      </c>
      <c r="D451" s="10" t="s">
        <v>261</v>
      </c>
      <c r="E451" s="11"/>
      <c r="F451" s="12"/>
      <c r="G451" s="12"/>
      <c r="H451" s="12"/>
      <c r="I451" s="10"/>
      <c r="J451" s="14">
        <f>J452</f>
        <v>23382.3</v>
      </c>
      <c r="K451" s="14">
        <f>K452</f>
        <v>23765.5</v>
      </c>
      <c r="L451" s="14">
        <f>L452</f>
        <v>23715.4</v>
      </c>
    </row>
    <row r="452" spans="1:12" ht="25.5">
      <c r="A452" s="32" t="s">
        <v>398</v>
      </c>
      <c r="B452" s="13" t="s">
        <v>275</v>
      </c>
      <c r="C452" s="10" t="s">
        <v>277</v>
      </c>
      <c r="D452" s="10" t="s">
        <v>261</v>
      </c>
      <c r="E452" s="11" t="s">
        <v>263</v>
      </c>
      <c r="F452" s="12" t="s">
        <v>221</v>
      </c>
      <c r="G452" s="12" t="s">
        <v>180</v>
      </c>
      <c r="H452" s="12" t="s">
        <v>181</v>
      </c>
      <c r="I452" s="10"/>
      <c r="J452" s="31">
        <f>J461+J453</f>
        <v>23382.3</v>
      </c>
      <c r="K452" s="31">
        <f>K461+K453</f>
        <v>23765.5</v>
      </c>
      <c r="L452" s="31">
        <f>L461+L453</f>
        <v>23715.4</v>
      </c>
    </row>
    <row r="453" spans="1:12" ht="12.75">
      <c r="A453" s="19" t="s">
        <v>55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180</v>
      </c>
      <c r="H453" s="28" t="s">
        <v>181</v>
      </c>
      <c r="I453" s="20"/>
      <c r="J453" s="45">
        <f>J454</f>
        <v>4189.8</v>
      </c>
      <c r="K453" s="45">
        <f>K454</f>
        <v>5353.2</v>
      </c>
      <c r="L453" s="45">
        <f>L454</f>
        <v>5303.1</v>
      </c>
    </row>
    <row r="454" spans="1:12" ht="25.5">
      <c r="A454" s="19" t="s">
        <v>96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181</v>
      </c>
      <c r="I454" s="20"/>
      <c r="J454" s="45">
        <f>J458+J455</f>
        <v>4189.8</v>
      </c>
      <c r="K454" s="45">
        <f>K458+K455</f>
        <v>5353.2</v>
      </c>
      <c r="L454" s="45">
        <f>L458+L455</f>
        <v>5303.1</v>
      </c>
    </row>
    <row r="455" spans="1:12" ht="25.5">
      <c r="A455" s="19" t="s">
        <v>467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56</v>
      </c>
      <c r="G455" s="28" t="s">
        <v>260</v>
      </c>
      <c r="H455" s="28" t="s">
        <v>468</v>
      </c>
      <c r="I455" s="20"/>
      <c r="J455" s="24">
        <f aca="true" t="shared" si="78" ref="J455:L456">J456</f>
        <v>3714.9</v>
      </c>
      <c r="K455" s="24">
        <f t="shared" si="78"/>
        <v>3853.2</v>
      </c>
      <c r="L455" s="24">
        <f t="shared" si="78"/>
        <v>3803.1</v>
      </c>
    </row>
    <row r="456" spans="1:12" ht="12.75">
      <c r="A456" s="25" t="s">
        <v>229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56</v>
      </c>
      <c r="G456" s="28" t="s">
        <v>260</v>
      </c>
      <c r="H456" s="28" t="s">
        <v>468</v>
      </c>
      <c r="I456" s="20" t="s">
        <v>230</v>
      </c>
      <c r="J456" s="24">
        <f>J457</f>
        <v>3714.9</v>
      </c>
      <c r="K456" s="24">
        <f t="shared" si="78"/>
        <v>3853.2</v>
      </c>
      <c r="L456" s="24">
        <f t="shared" si="78"/>
        <v>3803.1</v>
      </c>
    </row>
    <row r="457" spans="1:12" ht="25.5">
      <c r="A457" s="33" t="s">
        <v>251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56</v>
      </c>
      <c r="G457" s="28" t="s">
        <v>260</v>
      </c>
      <c r="H457" s="28" t="s">
        <v>468</v>
      </c>
      <c r="I457" s="20" t="s">
        <v>252</v>
      </c>
      <c r="J457" s="24">
        <v>3714.9</v>
      </c>
      <c r="K457" s="24">
        <v>3853.2</v>
      </c>
      <c r="L457" s="24">
        <v>3803.1</v>
      </c>
    </row>
    <row r="458" spans="1:12" ht="12.75">
      <c r="A458" s="25" t="s">
        <v>383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56</v>
      </c>
      <c r="G458" s="28" t="s">
        <v>260</v>
      </c>
      <c r="H458" s="28" t="s">
        <v>384</v>
      </c>
      <c r="I458" s="20"/>
      <c r="J458" s="45">
        <f aca="true" t="shared" si="79" ref="J458:L459">J459</f>
        <v>474.9</v>
      </c>
      <c r="K458" s="45">
        <f t="shared" si="79"/>
        <v>1500</v>
      </c>
      <c r="L458" s="45">
        <f t="shared" si="79"/>
        <v>1500</v>
      </c>
    </row>
    <row r="459" spans="1:12" ht="12.75">
      <c r="A459" s="25" t="s">
        <v>229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56</v>
      </c>
      <c r="G459" s="28" t="s">
        <v>260</v>
      </c>
      <c r="H459" s="28" t="s">
        <v>384</v>
      </c>
      <c r="I459" s="20" t="s">
        <v>230</v>
      </c>
      <c r="J459" s="45">
        <f t="shared" si="79"/>
        <v>474.9</v>
      </c>
      <c r="K459" s="45">
        <f t="shared" si="79"/>
        <v>1500</v>
      </c>
      <c r="L459" s="45">
        <f t="shared" si="79"/>
        <v>1500</v>
      </c>
    </row>
    <row r="460" spans="1:12" ht="25.5">
      <c r="A460" s="33" t="s">
        <v>251</v>
      </c>
      <c r="B460" s="29" t="s">
        <v>275</v>
      </c>
      <c r="C460" s="20" t="s">
        <v>277</v>
      </c>
      <c r="D460" s="20" t="s">
        <v>261</v>
      </c>
      <c r="E460" s="27" t="s">
        <v>263</v>
      </c>
      <c r="F460" s="28" t="s">
        <v>56</v>
      </c>
      <c r="G460" s="28" t="s">
        <v>260</v>
      </c>
      <c r="H460" s="28" t="s">
        <v>384</v>
      </c>
      <c r="I460" s="20" t="s">
        <v>252</v>
      </c>
      <c r="J460" s="45">
        <v>474.9</v>
      </c>
      <c r="K460" s="45">
        <v>1500</v>
      </c>
      <c r="L460" s="45">
        <v>1500</v>
      </c>
    </row>
    <row r="461" spans="1:12" ht="25.5">
      <c r="A461" s="33" t="s">
        <v>222</v>
      </c>
      <c r="B461" s="29" t="s">
        <v>275</v>
      </c>
      <c r="C461" s="20" t="s">
        <v>277</v>
      </c>
      <c r="D461" s="20" t="s">
        <v>261</v>
      </c>
      <c r="E461" s="27" t="s">
        <v>263</v>
      </c>
      <c r="F461" s="28" t="s">
        <v>223</v>
      </c>
      <c r="G461" s="28" t="s">
        <v>180</v>
      </c>
      <c r="H461" s="28" t="s">
        <v>181</v>
      </c>
      <c r="I461" s="10"/>
      <c r="J461" s="24">
        <f aca="true" t="shared" si="80" ref="J461:L464">J462</f>
        <v>19192.5</v>
      </c>
      <c r="K461" s="24">
        <f t="shared" si="80"/>
        <v>18412.3</v>
      </c>
      <c r="L461" s="24">
        <f t="shared" si="80"/>
        <v>18412.3</v>
      </c>
    </row>
    <row r="462" spans="1:12" ht="25.5">
      <c r="A462" s="33" t="s">
        <v>100</v>
      </c>
      <c r="B462" s="29" t="s">
        <v>275</v>
      </c>
      <c r="C462" s="20" t="s">
        <v>277</v>
      </c>
      <c r="D462" s="20" t="s">
        <v>261</v>
      </c>
      <c r="E462" s="27" t="s">
        <v>263</v>
      </c>
      <c r="F462" s="28" t="s">
        <v>223</v>
      </c>
      <c r="G462" s="28" t="s">
        <v>260</v>
      </c>
      <c r="H462" s="28" t="s">
        <v>181</v>
      </c>
      <c r="I462" s="10"/>
      <c r="J462" s="24">
        <f t="shared" si="80"/>
        <v>19192.5</v>
      </c>
      <c r="K462" s="24">
        <f t="shared" si="80"/>
        <v>18412.3</v>
      </c>
      <c r="L462" s="24">
        <f t="shared" si="80"/>
        <v>18412.3</v>
      </c>
    </row>
    <row r="463" spans="1:12" ht="89.25">
      <c r="A463" s="54" t="s">
        <v>479</v>
      </c>
      <c r="B463" s="29" t="s">
        <v>275</v>
      </c>
      <c r="C463" s="20" t="s">
        <v>277</v>
      </c>
      <c r="D463" s="20" t="s">
        <v>261</v>
      </c>
      <c r="E463" s="27" t="s">
        <v>263</v>
      </c>
      <c r="F463" s="28" t="s">
        <v>223</v>
      </c>
      <c r="G463" s="28" t="s">
        <v>260</v>
      </c>
      <c r="H463" s="28" t="s">
        <v>101</v>
      </c>
      <c r="I463" s="10"/>
      <c r="J463" s="24">
        <f t="shared" si="80"/>
        <v>19192.5</v>
      </c>
      <c r="K463" s="24">
        <f t="shared" si="80"/>
        <v>18412.3</v>
      </c>
      <c r="L463" s="24">
        <f t="shared" si="80"/>
        <v>18412.3</v>
      </c>
    </row>
    <row r="464" spans="1:12" ht="15.75" customHeight="1">
      <c r="A464" s="54" t="s">
        <v>218</v>
      </c>
      <c r="B464" s="29" t="s">
        <v>275</v>
      </c>
      <c r="C464" s="20" t="s">
        <v>277</v>
      </c>
      <c r="D464" s="20" t="s">
        <v>261</v>
      </c>
      <c r="E464" s="27" t="s">
        <v>263</v>
      </c>
      <c r="F464" s="28" t="s">
        <v>223</v>
      </c>
      <c r="G464" s="28" t="s">
        <v>260</v>
      </c>
      <c r="H464" s="28" t="s">
        <v>101</v>
      </c>
      <c r="I464" s="20" t="s">
        <v>325</v>
      </c>
      <c r="J464" s="24">
        <f t="shared" si="80"/>
        <v>19192.5</v>
      </c>
      <c r="K464" s="24">
        <f t="shared" si="80"/>
        <v>18412.3</v>
      </c>
      <c r="L464" s="24">
        <f t="shared" si="80"/>
        <v>18412.3</v>
      </c>
    </row>
    <row r="465" spans="1:12" ht="12.75">
      <c r="A465" s="54" t="s">
        <v>326</v>
      </c>
      <c r="B465" s="29" t="s">
        <v>275</v>
      </c>
      <c r="C465" s="20" t="s">
        <v>277</v>
      </c>
      <c r="D465" s="20" t="s">
        <v>261</v>
      </c>
      <c r="E465" s="27" t="s">
        <v>263</v>
      </c>
      <c r="F465" s="28" t="s">
        <v>223</v>
      </c>
      <c r="G465" s="28" t="s">
        <v>260</v>
      </c>
      <c r="H465" s="28" t="s">
        <v>101</v>
      </c>
      <c r="I465" s="20" t="s">
        <v>327</v>
      </c>
      <c r="J465" s="24">
        <v>19192.5</v>
      </c>
      <c r="K465" s="24">
        <v>18412.3</v>
      </c>
      <c r="L465" s="24">
        <v>18412.3</v>
      </c>
    </row>
    <row r="466" spans="1:12" ht="12.75">
      <c r="A466" s="26" t="s">
        <v>306</v>
      </c>
      <c r="B466" s="13" t="s">
        <v>275</v>
      </c>
      <c r="C466" s="10" t="s">
        <v>296</v>
      </c>
      <c r="D466" s="10"/>
      <c r="E466" s="11"/>
      <c r="F466" s="12"/>
      <c r="G466" s="12"/>
      <c r="H466" s="12"/>
      <c r="I466" s="10"/>
      <c r="J466" s="14">
        <f>J467</f>
        <v>46113.5</v>
      </c>
      <c r="K466" s="14">
        <f>K467</f>
        <v>42353</v>
      </c>
      <c r="L466" s="14">
        <f>L467</f>
        <v>42353</v>
      </c>
    </row>
    <row r="467" spans="1:12" ht="12.75">
      <c r="A467" s="15" t="s">
        <v>314</v>
      </c>
      <c r="B467" s="13" t="s">
        <v>275</v>
      </c>
      <c r="C467" s="10" t="s">
        <v>296</v>
      </c>
      <c r="D467" s="10" t="s">
        <v>263</v>
      </c>
      <c r="E467" s="11"/>
      <c r="F467" s="12"/>
      <c r="G467" s="12"/>
      <c r="H467" s="12"/>
      <c r="I467" s="10"/>
      <c r="J467" s="31">
        <f>+J468+J493</f>
        <v>46113.5</v>
      </c>
      <c r="K467" s="31">
        <f>+K468+K493</f>
        <v>42353</v>
      </c>
      <c r="L467" s="31">
        <f>+L468+L493</f>
        <v>42353</v>
      </c>
    </row>
    <row r="468" spans="1:12" ht="25.5">
      <c r="A468" s="67" t="s">
        <v>418</v>
      </c>
      <c r="B468" s="13" t="s">
        <v>275</v>
      </c>
      <c r="C468" s="10" t="s">
        <v>296</v>
      </c>
      <c r="D468" s="10" t="s">
        <v>263</v>
      </c>
      <c r="E468" s="11" t="s">
        <v>265</v>
      </c>
      <c r="F468" s="12" t="s">
        <v>221</v>
      </c>
      <c r="G468" s="12" t="s">
        <v>180</v>
      </c>
      <c r="H468" s="12" t="s">
        <v>181</v>
      </c>
      <c r="I468" s="10"/>
      <c r="J468" s="31">
        <f>J469+J484</f>
        <v>45694.8</v>
      </c>
      <c r="K468" s="31">
        <f>K469+K484</f>
        <v>42353</v>
      </c>
      <c r="L468" s="31">
        <f>L469+L484</f>
        <v>42353</v>
      </c>
    </row>
    <row r="469" spans="1:12" ht="12.75">
      <c r="A469" s="54" t="s">
        <v>21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180</v>
      </c>
      <c r="H469" s="28" t="s">
        <v>181</v>
      </c>
      <c r="I469" s="20"/>
      <c r="J469" s="45">
        <f>J470+J480</f>
        <v>45317.9</v>
      </c>
      <c r="K469" s="45">
        <f>K470+K480</f>
        <v>42353</v>
      </c>
      <c r="L469" s="45">
        <f>L470+L480</f>
        <v>42353</v>
      </c>
    </row>
    <row r="470" spans="1:12" ht="12.75">
      <c r="A470" s="54" t="s">
        <v>118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181</v>
      </c>
      <c r="I470" s="20"/>
      <c r="J470" s="24">
        <f>J471+J477+J474</f>
        <v>45149.9</v>
      </c>
      <c r="K470" s="24">
        <f>K471+K477+K474</f>
        <v>42353</v>
      </c>
      <c r="L470" s="24">
        <f>L471+L477+L474</f>
        <v>42353</v>
      </c>
    </row>
    <row r="471" spans="1:12" ht="25.5">
      <c r="A471" s="54" t="s">
        <v>71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119</v>
      </c>
      <c r="I471" s="20"/>
      <c r="J471" s="24">
        <f aca="true" t="shared" si="81" ref="J471:L472">J472</f>
        <v>42959</v>
      </c>
      <c r="K471" s="24">
        <f t="shared" si="81"/>
        <v>40162.1</v>
      </c>
      <c r="L471" s="24">
        <f t="shared" si="81"/>
        <v>40162.1</v>
      </c>
    </row>
    <row r="472" spans="1:12" ht="25.5">
      <c r="A472" s="25" t="s">
        <v>226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119</v>
      </c>
      <c r="I472" s="20" t="s">
        <v>225</v>
      </c>
      <c r="J472" s="24">
        <f t="shared" si="81"/>
        <v>42959</v>
      </c>
      <c r="K472" s="24">
        <f t="shared" si="81"/>
        <v>40162.1</v>
      </c>
      <c r="L472" s="24">
        <f t="shared" si="81"/>
        <v>40162.1</v>
      </c>
    </row>
    <row r="473" spans="1:12" ht="12.75">
      <c r="A473" s="25" t="s">
        <v>61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119</v>
      </c>
      <c r="I473" s="20" t="s">
        <v>62</v>
      </c>
      <c r="J473" s="24">
        <v>42959</v>
      </c>
      <c r="K473" s="24">
        <v>40162.1</v>
      </c>
      <c r="L473" s="24">
        <v>40162.1</v>
      </c>
    </row>
    <row r="474" spans="1:12" ht="25.5">
      <c r="A474" s="25" t="s">
        <v>380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260</v>
      </c>
      <c r="H474" s="28" t="s">
        <v>428</v>
      </c>
      <c r="I474" s="20"/>
      <c r="J474" s="24">
        <f aca="true" t="shared" si="82" ref="J474:L475">J475</f>
        <v>109.5</v>
      </c>
      <c r="K474" s="24">
        <f t="shared" si="82"/>
        <v>109.5</v>
      </c>
      <c r="L474" s="24">
        <f t="shared" si="82"/>
        <v>109.5</v>
      </c>
    </row>
    <row r="475" spans="1:12" ht="25.5">
      <c r="A475" s="25" t="s">
        <v>226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260</v>
      </c>
      <c r="H475" s="28" t="s">
        <v>428</v>
      </c>
      <c r="I475" s="20" t="s">
        <v>225</v>
      </c>
      <c r="J475" s="24">
        <f t="shared" si="82"/>
        <v>109.5</v>
      </c>
      <c r="K475" s="24">
        <f t="shared" si="82"/>
        <v>109.5</v>
      </c>
      <c r="L475" s="24">
        <f t="shared" si="82"/>
        <v>109.5</v>
      </c>
    </row>
    <row r="476" spans="1:12" ht="12.75">
      <c r="A476" s="25" t="s">
        <v>61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260</v>
      </c>
      <c r="H476" s="28" t="s">
        <v>428</v>
      </c>
      <c r="I476" s="20" t="s">
        <v>62</v>
      </c>
      <c r="J476" s="24">
        <v>109.5</v>
      </c>
      <c r="K476" s="24">
        <v>109.5</v>
      </c>
      <c r="L476" s="24">
        <v>109.5</v>
      </c>
    </row>
    <row r="477" spans="1:12" ht="25.5">
      <c r="A477" s="25" t="s">
        <v>378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260</v>
      </c>
      <c r="H477" s="28" t="s">
        <v>379</v>
      </c>
      <c r="I477" s="20"/>
      <c r="J477" s="24">
        <f aca="true" t="shared" si="83" ref="J477:L478">J478</f>
        <v>2081.4</v>
      </c>
      <c r="K477" s="24">
        <f t="shared" si="83"/>
        <v>2081.4</v>
      </c>
      <c r="L477" s="24">
        <f t="shared" si="83"/>
        <v>2081.4</v>
      </c>
    </row>
    <row r="478" spans="1:12" ht="25.5">
      <c r="A478" s="25" t="s">
        <v>226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260</v>
      </c>
      <c r="H478" s="28" t="s">
        <v>379</v>
      </c>
      <c r="I478" s="20" t="s">
        <v>225</v>
      </c>
      <c r="J478" s="24">
        <f t="shared" si="83"/>
        <v>2081.4</v>
      </c>
      <c r="K478" s="24">
        <f t="shared" si="83"/>
        <v>2081.4</v>
      </c>
      <c r="L478" s="24">
        <f t="shared" si="83"/>
        <v>2081.4</v>
      </c>
    </row>
    <row r="479" spans="1:12" ht="12.75">
      <c r="A479" s="25" t="s">
        <v>61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219</v>
      </c>
      <c r="G479" s="28" t="s">
        <v>260</v>
      </c>
      <c r="H479" s="28" t="s">
        <v>379</v>
      </c>
      <c r="I479" s="20" t="s">
        <v>62</v>
      </c>
      <c r="J479" s="24">
        <v>2081.4</v>
      </c>
      <c r="K479" s="24">
        <v>2081.4</v>
      </c>
      <c r="L479" s="24">
        <v>2081.4</v>
      </c>
    </row>
    <row r="480" spans="1:12" ht="12.75">
      <c r="A480" s="25" t="s">
        <v>122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219</v>
      </c>
      <c r="G480" s="28" t="s">
        <v>267</v>
      </c>
      <c r="H480" s="28" t="s">
        <v>181</v>
      </c>
      <c r="I480" s="20"/>
      <c r="J480" s="45">
        <f aca="true" t="shared" si="84" ref="J480:L482">J481</f>
        <v>168</v>
      </c>
      <c r="K480" s="24">
        <f t="shared" si="84"/>
        <v>0</v>
      </c>
      <c r="L480" s="24">
        <f t="shared" si="84"/>
        <v>0</v>
      </c>
    </row>
    <row r="481" spans="1:12" ht="12.75">
      <c r="A481" s="54" t="s">
        <v>22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219</v>
      </c>
      <c r="G481" s="28" t="s">
        <v>267</v>
      </c>
      <c r="H481" s="28" t="s">
        <v>121</v>
      </c>
      <c r="I481" s="20"/>
      <c r="J481" s="45">
        <f t="shared" si="84"/>
        <v>168</v>
      </c>
      <c r="K481" s="24">
        <f t="shared" si="84"/>
        <v>0</v>
      </c>
      <c r="L481" s="24">
        <f t="shared" si="84"/>
        <v>0</v>
      </c>
    </row>
    <row r="482" spans="1:12" ht="25.5">
      <c r="A482" s="25" t="s">
        <v>226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219</v>
      </c>
      <c r="G482" s="28" t="s">
        <v>267</v>
      </c>
      <c r="H482" s="28" t="s">
        <v>121</v>
      </c>
      <c r="I482" s="20" t="s">
        <v>225</v>
      </c>
      <c r="J482" s="45">
        <f t="shared" si="84"/>
        <v>168</v>
      </c>
      <c r="K482" s="24">
        <f t="shared" si="84"/>
        <v>0</v>
      </c>
      <c r="L482" s="24">
        <f t="shared" si="84"/>
        <v>0</v>
      </c>
    </row>
    <row r="483" spans="1:12" ht="12.75">
      <c r="A483" s="25" t="s">
        <v>61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219</v>
      </c>
      <c r="G483" s="28" t="s">
        <v>267</v>
      </c>
      <c r="H483" s="28" t="s">
        <v>121</v>
      </c>
      <c r="I483" s="20" t="s">
        <v>62</v>
      </c>
      <c r="J483" s="45">
        <v>168</v>
      </c>
      <c r="K483" s="24"/>
      <c r="L483" s="24"/>
    </row>
    <row r="484" spans="1:12" ht="25.5">
      <c r="A484" s="25" t="s">
        <v>23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180</v>
      </c>
      <c r="H484" s="28" t="s">
        <v>181</v>
      </c>
      <c r="I484" s="20"/>
      <c r="J484" s="45">
        <f aca="true" t="shared" si="85" ref="J484:L485">J485</f>
        <v>376.9</v>
      </c>
      <c r="K484" s="24">
        <f t="shared" si="85"/>
        <v>0</v>
      </c>
      <c r="L484" s="24">
        <f t="shared" si="85"/>
        <v>0</v>
      </c>
    </row>
    <row r="485" spans="1:12" ht="25.5">
      <c r="A485" s="25" t="s">
        <v>450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181</v>
      </c>
      <c r="I485" s="20"/>
      <c r="J485" s="45">
        <f t="shared" si="85"/>
        <v>376.9</v>
      </c>
      <c r="K485" s="24">
        <f t="shared" si="85"/>
        <v>0</v>
      </c>
      <c r="L485" s="24">
        <f t="shared" si="85"/>
        <v>0</v>
      </c>
    </row>
    <row r="486" spans="1:12" ht="12.75">
      <c r="A486" s="54" t="s">
        <v>22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/>
      <c r="J486" s="45">
        <f>J487+J489+J491</f>
        <v>376.9</v>
      </c>
      <c r="K486" s="24">
        <f>K487+K489+K491</f>
        <v>0</v>
      </c>
      <c r="L486" s="24">
        <f>L487+L489+L491</f>
        <v>0</v>
      </c>
    </row>
    <row r="487" spans="1:12" ht="38.25">
      <c r="A487" s="25" t="s">
        <v>328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121</v>
      </c>
      <c r="I487" s="20" t="s">
        <v>329</v>
      </c>
      <c r="J487" s="45">
        <f>J488</f>
        <v>100</v>
      </c>
      <c r="K487" s="24">
        <f>K488</f>
        <v>0</v>
      </c>
      <c r="L487" s="24">
        <f>L488</f>
        <v>0</v>
      </c>
    </row>
    <row r="488" spans="1:12" ht="12.75">
      <c r="A488" s="25" t="s">
        <v>243</v>
      </c>
      <c r="B488" s="29" t="s">
        <v>275</v>
      </c>
      <c r="C488" s="20" t="s">
        <v>296</v>
      </c>
      <c r="D488" s="20" t="s">
        <v>263</v>
      </c>
      <c r="E488" s="27" t="s">
        <v>265</v>
      </c>
      <c r="F488" s="28" t="s">
        <v>241</v>
      </c>
      <c r="G488" s="28" t="s">
        <v>260</v>
      </c>
      <c r="H488" s="28" t="s">
        <v>121</v>
      </c>
      <c r="I488" s="20" t="s">
        <v>244</v>
      </c>
      <c r="J488" s="45">
        <v>100</v>
      </c>
      <c r="K488" s="24"/>
      <c r="L488" s="24"/>
    </row>
    <row r="489" spans="1:12" ht="25.5">
      <c r="A489" s="25" t="s">
        <v>215</v>
      </c>
      <c r="B489" s="29" t="s">
        <v>275</v>
      </c>
      <c r="C489" s="20" t="s">
        <v>296</v>
      </c>
      <c r="D489" s="20" t="s">
        <v>263</v>
      </c>
      <c r="E489" s="27" t="s">
        <v>265</v>
      </c>
      <c r="F489" s="28" t="s">
        <v>241</v>
      </c>
      <c r="G489" s="28" t="s">
        <v>260</v>
      </c>
      <c r="H489" s="28" t="s">
        <v>121</v>
      </c>
      <c r="I489" s="20" t="s">
        <v>330</v>
      </c>
      <c r="J489" s="45">
        <f>J490</f>
        <v>94.9</v>
      </c>
      <c r="K489" s="24">
        <f>K490</f>
        <v>0</v>
      </c>
      <c r="L489" s="24">
        <f>L490</f>
        <v>0</v>
      </c>
    </row>
    <row r="490" spans="1:12" ht="25.5">
      <c r="A490" s="25" t="s">
        <v>233</v>
      </c>
      <c r="B490" s="29" t="s">
        <v>275</v>
      </c>
      <c r="C490" s="20" t="s">
        <v>296</v>
      </c>
      <c r="D490" s="20" t="s">
        <v>263</v>
      </c>
      <c r="E490" s="27" t="s">
        <v>265</v>
      </c>
      <c r="F490" s="28" t="s">
        <v>241</v>
      </c>
      <c r="G490" s="28" t="s">
        <v>260</v>
      </c>
      <c r="H490" s="28" t="s">
        <v>121</v>
      </c>
      <c r="I490" s="20" t="s">
        <v>245</v>
      </c>
      <c r="J490" s="45">
        <v>94.9</v>
      </c>
      <c r="K490" s="24"/>
      <c r="L490" s="24"/>
    </row>
    <row r="491" spans="1:12" ht="25.5">
      <c r="A491" s="25" t="s">
        <v>226</v>
      </c>
      <c r="B491" s="29" t="s">
        <v>275</v>
      </c>
      <c r="C491" s="20" t="s">
        <v>296</v>
      </c>
      <c r="D491" s="20" t="s">
        <v>263</v>
      </c>
      <c r="E491" s="27" t="s">
        <v>265</v>
      </c>
      <c r="F491" s="28" t="s">
        <v>241</v>
      </c>
      <c r="G491" s="28" t="s">
        <v>260</v>
      </c>
      <c r="H491" s="28" t="s">
        <v>121</v>
      </c>
      <c r="I491" s="20" t="s">
        <v>225</v>
      </c>
      <c r="J491" s="45">
        <f>J492</f>
        <v>182</v>
      </c>
      <c r="K491" s="24">
        <f>K492</f>
        <v>0</v>
      </c>
      <c r="L491" s="24">
        <f>L492</f>
        <v>0</v>
      </c>
    </row>
    <row r="492" spans="1:12" ht="12.75">
      <c r="A492" s="25" t="s">
        <v>61</v>
      </c>
      <c r="B492" s="29" t="s">
        <v>275</v>
      </c>
      <c r="C492" s="20" t="s">
        <v>296</v>
      </c>
      <c r="D492" s="20" t="s">
        <v>263</v>
      </c>
      <c r="E492" s="27" t="s">
        <v>265</v>
      </c>
      <c r="F492" s="28" t="s">
        <v>241</v>
      </c>
      <c r="G492" s="28" t="s">
        <v>260</v>
      </c>
      <c r="H492" s="28" t="s">
        <v>121</v>
      </c>
      <c r="I492" s="20" t="s">
        <v>62</v>
      </c>
      <c r="J492" s="45">
        <v>182</v>
      </c>
      <c r="K492" s="24"/>
      <c r="L492" s="24"/>
    </row>
    <row r="493" spans="1:12" ht="12.75">
      <c r="A493" s="26" t="s">
        <v>41</v>
      </c>
      <c r="B493" s="13" t="s">
        <v>275</v>
      </c>
      <c r="C493" s="10" t="s">
        <v>296</v>
      </c>
      <c r="D493" s="10" t="s">
        <v>263</v>
      </c>
      <c r="E493" s="11" t="s">
        <v>545</v>
      </c>
      <c r="F493" s="12" t="s">
        <v>221</v>
      </c>
      <c r="G493" s="12" t="s">
        <v>180</v>
      </c>
      <c r="H493" s="12" t="s">
        <v>181</v>
      </c>
      <c r="I493" s="10"/>
      <c r="J493" s="31">
        <f>J494</f>
        <v>418.7</v>
      </c>
      <c r="K493" s="31">
        <f>K494</f>
        <v>0</v>
      </c>
      <c r="L493" s="31">
        <f>L494</f>
        <v>0</v>
      </c>
    </row>
    <row r="494" spans="1:12" ht="12.75">
      <c r="A494" s="25" t="s">
        <v>548</v>
      </c>
      <c r="B494" s="29" t="s">
        <v>275</v>
      </c>
      <c r="C494" s="20" t="s">
        <v>296</v>
      </c>
      <c r="D494" s="20" t="s">
        <v>263</v>
      </c>
      <c r="E494" s="27" t="s">
        <v>545</v>
      </c>
      <c r="F494" s="28" t="s">
        <v>221</v>
      </c>
      <c r="G494" s="28" t="s">
        <v>180</v>
      </c>
      <c r="H494" s="28" t="s">
        <v>549</v>
      </c>
      <c r="I494" s="20"/>
      <c r="J494" s="45">
        <f aca="true" t="shared" si="86" ref="J494:L495">J495</f>
        <v>418.7</v>
      </c>
      <c r="K494" s="24">
        <f t="shared" si="86"/>
        <v>0</v>
      </c>
      <c r="L494" s="24">
        <f t="shared" si="86"/>
        <v>0</v>
      </c>
    </row>
    <row r="495" spans="1:12" ht="25.5">
      <c r="A495" s="25" t="s">
        <v>226</v>
      </c>
      <c r="B495" s="29" t="s">
        <v>275</v>
      </c>
      <c r="C495" s="20" t="s">
        <v>296</v>
      </c>
      <c r="D495" s="20" t="s">
        <v>263</v>
      </c>
      <c r="E495" s="27" t="s">
        <v>545</v>
      </c>
      <c r="F495" s="28" t="s">
        <v>221</v>
      </c>
      <c r="G495" s="28" t="s">
        <v>180</v>
      </c>
      <c r="H495" s="28" t="s">
        <v>549</v>
      </c>
      <c r="I495" s="20" t="s">
        <v>225</v>
      </c>
      <c r="J495" s="45">
        <f t="shared" si="86"/>
        <v>418.7</v>
      </c>
      <c r="K495" s="24">
        <f t="shared" si="86"/>
        <v>0</v>
      </c>
      <c r="L495" s="24">
        <f t="shared" si="86"/>
        <v>0</v>
      </c>
    </row>
    <row r="496" spans="1:12" ht="12.75">
      <c r="A496" s="25" t="s">
        <v>61</v>
      </c>
      <c r="B496" s="29" t="s">
        <v>275</v>
      </c>
      <c r="C496" s="20" t="s">
        <v>296</v>
      </c>
      <c r="D496" s="20" t="s">
        <v>263</v>
      </c>
      <c r="E496" s="27" t="s">
        <v>545</v>
      </c>
      <c r="F496" s="28" t="s">
        <v>221</v>
      </c>
      <c r="G496" s="28" t="s">
        <v>180</v>
      </c>
      <c r="H496" s="28" t="s">
        <v>549</v>
      </c>
      <c r="I496" s="20" t="s">
        <v>62</v>
      </c>
      <c r="J496" s="45">
        <v>418.7</v>
      </c>
      <c r="K496" s="24"/>
      <c r="L496" s="24"/>
    </row>
    <row r="497" spans="1:12" ht="12.75">
      <c r="A497" s="15" t="s">
        <v>46</v>
      </c>
      <c r="B497" s="13" t="s">
        <v>275</v>
      </c>
      <c r="C497" s="10" t="s">
        <v>313</v>
      </c>
      <c r="D497" s="10"/>
      <c r="E497" s="27"/>
      <c r="F497" s="28"/>
      <c r="G497" s="28"/>
      <c r="H497" s="28"/>
      <c r="I497" s="10"/>
      <c r="J497" s="14">
        <f aca="true" t="shared" si="87" ref="J497:L504">J498</f>
        <v>12241.6</v>
      </c>
      <c r="K497" s="31">
        <f t="shared" si="87"/>
        <v>21857</v>
      </c>
      <c r="L497" s="14">
        <f t="shared" si="87"/>
        <v>21842</v>
      </c>
    </row>
    <row r="498" spans="1:12" ht="15" customHeight="1">
      <c r="A498" s="15" t="s">
        <v>487</v>
      </c>
      <c r="B498" s="13" t="s">
        <v>275</v>
      </c>
      <c r="C498" s="10" t="s">
        <v>313</v>
      </c>
      <c r="D498" s="10" t="s">
        <v>260</v>
      </c>
      <c r="E498" s="27"/>
      <c r="F498" s="28"/>
      <c r="G498" s="28"/>
      <c r="H498" s="28"/>
      <c r="I498" s="10"/>
      <c r="J498" s="14">
        <f t="shared" si="87"/>
        <v>12241.6</v>
      </c>
      <c r="K498" s="31">
        <f t="shared" si="87"/>
        <v>21857</v>
      </c>
      <c r="L498" s="14">
        <f t="shared" si="87"/>
        <v>21842</v>
      </c>
    </row>
    <row r="499" spans="1:12" ht="24.75" customHeight="1">
      <c r="A499" s="67" t="s">
        <v>413</v>
      </c>
      <c r="B499" s="13" t="s">
        <v>275</v>
      </c>
      <c r="C499" s="10" t="s">
        <v>313</v>
      </c>
      <c r="D499" s="10" t="s">
        <v>260</v>
      </c>
      <c r="E499" s="11" t="s">
        <v>42</v>
      </c>
      <c r="F499" s="12" t="s">
        <v>221</v>
      </c>
      <c r="G499" s="12" t="s">
        <v>180</v>
      </c>
      <c r="H499" s="12" t="s">
        <v>181</v>
      </c>
      <c r="I499" s="10"/>
      <c r="J499" s="14">
        <f t="shared" si="87"/>
        <v>12241.6</v>
      </c>
      <c r="K499" s="31">
        <f t="shared" si="87"/>
        <v>21857</v>
      </c>
      <c r="L499" s="14">
        <f t="shared" si="87"/>
        <v>21842</v>
      </c>
    </row>
    <row r="500" spans="1:12" ht="12.75">
      <c r="A500" s="54" t="s">
        <v>44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180</v>
      </c>
      <c r="H500" s="28" t="s">
        <v>181</v>
      </c>
      <c r="I500" s="20"/>
      <c r="J500" s="24">
        <f t="shared" si="87"/>
        <v>12241.6</v>
      </c>
      <c r="K500" s="45">
        <f t="shared" si="87"/>
        <v>21857</v>
      </c>
      <c r="L500" s="24">
        <f t="shared" si="87"/>
        <v>21842</v>
      </c>
    </row>
    <row r="501" spans="1:12" ht="38.25">
      <c r="A501" s="54" t="s">
        <v>19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181</v>
      </c>
      <c r="I501" s="20"/>
      <c r="J501" s="24">
        <f>J502</f>
        <v>12241.6</v>
      </c>
      <c r="K501" s="45">
        <f>K502</f>
        <v>21857</v>
      </c>
      <c r="L501" s="24">
        <f>L502</f>
        <v>21842</v>
      </c>
    </row>
    <row r="502" spans="1:12" ht="12.75">
      <c r="A502" s="25" t="s">
        <v>45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212</v>
      </c>
      <c r="I502" s="20"/>
      <c r="J502" s="24">
        <f>J503+J506</f>
        <v>12241.6</v>
      </c>
      <c r="K502" s="24">
        <f>K503+K506</f>
        <v>21857</v>
      </c>
      <c r="L502" s="24">
        <f>L503+L506</f>
        <v>21842</v>
      </c>
    </row>
    <row r="503" spans="1:12" ht="13.5" customHeight="1">
      <c r="A503" s="25" t="s">
        <v>460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461</v>
      </c>
      <c r="I503" s="20"/>
      <c r="J503" s="24">
        <f>J504</f>
        <v>12218.6</v>
      </c>
      <c r="K503" s="24">
        <f>K504</f>
        <v>21851.2</v>
      </c>
      <c r="L503" s="24">
        <f>L504</f>
        <v>21842</v>
      </c>
    </row>
    <row r="504" spans="1:12" ht="12.75">
      <c r="A504" s="25" t="s">
        <v>46</v>
      </c>
      <c r="B504" s="29" t="s">
        <v>275</v>
      </c>
      <c r="C504" s="20" t="s">
        <v>313</v>
      </c>
      <c r="D504" s="20" t="s">
        <v>260</v>
      </c>
      <c r="E504" s="27" t="s">
        <v>42</v>
      </c>
      <c r="F504" s="28" t="s">
        <v>219</v>
      </c>
      <c r="G504" s="28" t="s">
        <v>263</v>
      </c>
      <c r="H504" s="28" t="s">
        <v>461</v>
      </c>
      <c r="I504" s="20" t="s">
        <v>47</v>
      </c>
      <c r="J504" s="24">
        <f t="shared" si="87"/>
        <v>12218.6</v>
      </c>
      <c r="K504" s="45">
        <f t="shared" si="87"/>
        <v>21851.2</v>
      </c>
      <c r="L504" s="24">
        <f t="shared" si="87"/>
        <v>21842</v>
      </c>
    </row>
    <row r="505" spans="1:12" ht="12.75">
      <c r="A505" s="25" t="s">
        <v>48</v>
      </c>
      <c r="B505" s="29" t="s">
        <v>275</v>
      </c>
      <c r="C505" s="20" t="s">
        <v>313</v>
      </c>
      <c r="D505" s="20" t="s">
        <v>260</v>
      </c>
      <c r="E505" s="27" t="s">
        <v>42</v>
      </c>
      <c r="F505" s="28" t="s">
        <v>219</v>
      </c>
      <c r="G505" s="28" t="s">
        <v>263</v>
      </c>
      <c r="H505" s="28" t="s">
        <v>461</v>
      </c>
      <c r="I505" s="20" t="s">
        <v>49</v>
      </c>
      <c r="J505" s="24">
        <v>12218.6</v>
      </c>
      <c r="K505" s="45">
        <v>21851.2</v>
      </c>
      <c r="L505" s="24">
        <v>21842</v>
      </c>
    </row>
    <row r="506" spans="1:12" ht="25.5">
      <c r="A506" s="25" t="s">
        <v>462</v>
      </c>
      <c r="B506" s="29" t="s">
        <v>275</v>
      </c>
      <c r="C506" s="20" t="s">
        <v>313</v>
      </c>
      <c r="D506" s="20" t="s">
        <v>260</v>
      </c>
      <c r="E506" s="27" t="s">
        <v>42</v>
      </c>
      <c r="F506" s="28" t="s">
        <v>219</v>
      </c>
      <c r="G506" s="28" t="s">
        <v>263</v>
      </c>
      <c r="H506" s="28" t="s">
        <v>463</v>
      </c>
      <c r="I506" s="20"/>
      <c r="J506" s="24">
        <f aca="true" t="shared" si="88" ref="J506:L507">J507</f>
        <v>23</v>
      </c>
      <c r="K506" s="24">
        <f t="shared" si="88"/>
        <v>5.8</v>
      </c>
      <c r="L506" s="24">
        <f t="shared" si="88"/>
        <v>0</v>
      </c>
    </row>
    <row r="507" spans="1:12" ht="12.75">
      <c r="A507" s="25" t="s">
        <v>46</v>
      </c>
      <c r="B507" s="29" t="s">
        <v>275</v>
      </c>
      <c r="C507" s="20" t="s">
        <v>313</v>
      </c>
      <c r="D507" s="20" t="s">
        <v>260</v>
      </c>
      <c r="E507" s="27" t="s">
        <v>42</v>
      </c>
      <c r="F507" s="28" t="s">
        <v>219</v>
      </c>
      <c r="G507" s="28" t="s">
        <v>263</v>
      </c>
      <c r="H507" s="28" t="s">
        <v>463</v>
      </c>
      <c r="I507" s="20" t="s">
        <v>47</v>
      </c>
      <c r="J507" s="24">
        <f t="shared" si="88"/>
        <v>23</v>
      </c>
      <c r="K507" s="24">
        <f t="shared" si="88"/>
        <v>5.8</v>
      </c>
      <c r="L507" s="24">
        <f t="shared" si="88"/>
        <v>0</v>
      </c>
    </row>
    <row r="508" spans="1:12" ht="12.75">
      <c r="A508" s="25" t="s">
        <v>48</v>
      </c>
      <c r="B508" s="29" t="s">
        <v>275</v>
      </c>
      <c r="C508" s="20" t="s">
        <v>313</v>
      </c>
      <c r="D508" s="20" t="s">
        <v>260</v>
      </c>
      <c r="E508" s="27" t="s">
        <v>42</v>
      </c>
      <c r="F508" s="28" t="s">
        <v>219</v>
      </c>
      <c r="G508" s="28" t="s">
        <v>263</v>
      </c>
      <c r="H508" s="28" t="s">
        <v>463</v>
      </c>
      <c r="I508" s="20" t="s">
        <v>49</v>
      </c>
      <c r="J508" s="24">
        <v>23</v>
      </c>
      <c r="K508" s="45">
        <v>5.8</v>
      </c>
      <c r="L508" s="24"/>
    </row>
    <row r="509" spans="1:12" ht="12.75">
      <c r="A509" s="7" t="s">
        <v>266</v>
      </c>
      <c r="B509" s="3" t="s">
        <v>299</v>
      </c>
      <c r="C509" s="1"/>
      <c r="D509" s="1"/>
      <c r="E509" s="41"/>
      <c r="F509" s="42"/>
      <c r="G509" s="42"/>
      <c r="H509" s="42"/>
      <c r="I509" s="1"/>
      <c r="J509" s="34">
        <f>J510</f>
        <v>7843.2</v>
      </c>
      <c r="K509" s="34">
        <f>K510</f>
        <v>8175.6</v>
      </c>
      <c r="L509" s="34">
        <f>L510</f>
        <v>8175.6</v>
      </c>
    </row>
    <row r="510" spans="1:12" ht="12.75">
      <c r="A510" s="26" t="s">
        <v>259</v>
      </c>
      <c r="B510" s="13" t="s">
        <v>299</v>
      </c>
      <c r="C510" s="10" t="s">
        <v>260</v>
      </c>
      <c r="D510" s="10"/>
      <c r="E510" s="27"/>
      <c r="F510" s="28"/>
      <c r="G510" s="28"/>
      <c r="H510" s="28"/>
      <c r="I510" s="10"/>
      <c r="J510" s="31">
        <f>J511+J533+J551</f>
        <v>7843.2</v>
      </c>
      <c r="K510" s="14">
        <f>K511+K533+K551</f>
        <v>8175.6</v>
      </c>
      <c r="L510" s="14">
        <f>L511+L533+L551</f>
        <v>8175.6</v>
      </c>
    </row>
    <row r="511" spans="1:12" ht="38.25">
      <c r="A511" s="15" t="s">
        <v>307</v>
      </c>
      <c r="B511" s="13" t="s">
        <v>299</v>
      </c>
      <c r="C511" s="10" t="s">
        <v>260</v>
      </c>
      <c r="D511" s="10" t="s">
        <v>267</v>
      </c>
      <c r="E511" s="27"/>
      <c r="F511" s="28"/>
      <c r="G511" s="28"/>
      <c r="H511" s="28"/>
      <c r="I511" s="10"/>
      <c r="J511" s="14">
        <f>J512</f>
        <v>5608.599999999999</v>
      </c>
      <c r="K511" s="14">
        <f>K512</f>
        <v>5722.2</v>
      </c>
      <c r="L511" s="14">
        <f>L512</f>
        <v>5722.2</v>
      </c>
    </row>
    <row r="512" spans="1:12" ht="12.75">
      <c r="A512" s="67" t="s">
        <v>31</v>
      </c>
      <c r="B512" s="13" t="s">
        <v>299</v>
      </c>
      <c r="C512" s="10" t="s">
        <v>260</v>
      </c>
      <c r="D512" s="10" t="s">
        <v>267</v>
      </c>
      <c r="E512" s="11" t="s">
        <v>32</v>
      </c>
      <c r="F512" s="12" t="s">
        <v>221</v>
      </c>
      <c r="G512" s="12" t="s">
        <v>180</v>
      </c>
      <c r="H512" s="12" t="s">
        <v>181</v>
      </c>
      <c r="I512" s="10"/>
      <c r="J512" s="14">
        <f>+J520+J513+J529</f>
        <v>5608.599999999999</v>
      </c>
      <c r="K512" s="14">
        <f>+K520+K513+K529</f>
        <v>5722.2</v>
      </c>
      <c r="L512" s="14">
        <f>+L520+L513+L529</f>
        <v>5722.2</v>
      </c>
    </row>
    <row r="513" spans="1:12" ht="12.75">
      <c r="A513" s="54" t="s">
        <v>451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181</v>
      </c>
      <c r="I513" s="20"/>
      <c r="J513" s="24">
        <f>J514+J517</f>
        <v>2631</v>
      </c>
      <c r="K513" s="24">
        <f>K514+K517</f>
        <v>2631</v>
      </c>
      <c r="L513" s="24">
        <f>L514+L517</f>
        <v>2631</v>
      </c>
    </row>
    <row r="514" spans="1:12" ht="25.5">
      <c r="A514" s="54" t="s">
        <v>1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219</v>
      </c>
      <c r="G514" s="28" t="s">
        <v>180</v>
      </c>
      <c r="H514" s="28" t="s">
        <v>182</v>
      </c>
      <c r="I514" s="20"/>
      <c r="J514" s="24">
        <f aca="true" t="shared" si="89" ref="J514:L515">J515</f>
        <v>2622</v>
      </c>
      <c r="K514" s="24">
        <f t="shared" si="89"/>
        <v>2622</v>
      </c>
      <c r="L514" s="24">
        <f t="shared" si="89"/>
        <v>2622</v>
      </c>
    </row>
    <row r="515" spans="1:12" ht="38.25">
      <c r="A515" s="25" t="s">
        <v>328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219</v>
      </c>
      <c r="G515" s="28" t="s">
        <v>180</v>
      </c>
      <c r="H515" s="28" t="s">
        <v>182</v>
      </c>
      <c r="I515" s="20" t="s">
        <v>329</v>
      </c>
      <c r="J515" s="24">
        <f t="shared" si="89"/>
        <v>2622</v>
      </c>
      <c r="K515" s="24">
        <f t="shared" si="89"/>
        <v>2622</v>
      </c>
      <c r="L515" s="24">
        <f t="shared" si="89"/>
        <v>2622</v>
      </c>
    </row>
    <row r="516" spans="1:12" ht="12.75">
      <c r="A516" s="25" t="s">
        <v>243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219</v>
      </c>
      <c r="G516" s="28" t="s">
        <v>180</v>
      </c>
      <c r="H516" s="28" t="s">
        <v>182</v>
      </c>
      <c r="I516" s="20" t="s">
        <v>244</v>
      </c>
      <c r="J516" s="24">
        <v>2622</v>
      </c>
      <c r="K516" s="24">
        <v>2622</v>
      </c>
      <c r="L516" s="24">
        <v>2622</v>
      </c>
    </row>
    <row r="517" spans="1:12" ht="12.75">
      <c r="A517" s="25" t="s">
        <v>2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219</v>
      </c>
      <c r="G517" s="28" t="s">
        <v>180</v>
      </c>
      <c r="H517" s="28" t="s">
        <v>183</v>
      </c>
      <c r="I517" s="20"/>
      <c r="J517" s="45">
        <f aca="true" t="shared" si="90" ref="J517:L518">J518</f>
        <v>9</v>
      </c>
      <c r="K517" s="45">
        <f t="shared" si="90"/>
        <v>9</v>
      </c>
      <c r="L517" s="45">
        <f t="shared" si="90"/>
        <v>9</v>
      </c>
    </row>
    <row r="518" spans="1:12" ht="25.5">
      <c r="A518" s="25" t="s">
        <v>215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219</v>
      </c>
      <c r="G518" s="28" t="s">
        <v>180</v>
      </c>
      <c r="H518" s="28" t="s">
        <v>183</v>
      </c>
      <c r="I518" s="20" t="s">
        <v>330</v>
      </c>
      <c r="J518" s="45">
        <f t="shared" si="90"/>
        <v>9</v>
      </c>
      <c r="K518" s="45">
        <f t="shared" si="90"/>
        <v>9</v>
      </c>
      <c r="L518" s="45">
        <f t="shared" si="90"/>
        <v>9</v>
      </c>
    </row>
    <row r="519" spans="1:12" ht="25.5">
      <c r="A519" s="25" t="s">
        <v>233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219</v>
      </c>
      <c r="G519" s="28" t="s">
        <v>180</v>
      </c>
      <c r="H519" s="28" t="s">
        <v>183</v>
      </c>
      <c r="I519" s="20" t="s">
        <v>245</v>
      </c>
      <c r="J519" s="45">
        <v>9</v>
      </c>
      <c r="K519" s="45">
        <v>9</v>
      </c>
      <c r="L519" s="45">
        <v>9</v>
      </c>
    </row>
    <row r="520" spans="1:12" ht="12.75">
      <c r="A520" s="25" t="s">
        <v>266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181</v>
      </c>
      <c r="I520" s="20"/>
      <c r="J520" s="24">
        <f>J521+J524</f>
        <v>2969.7</v>
      </c>
      <c r="K520" s="24">
        <f>K521+K524</f>
        <v>3091.2</v>
      </c>
      <c r="L520" s="24">
        <f>L521+L524</f>
        <v>3091.2</v>
      </c>
    </row>
    <row r="521" spans="1:12" ht="25.5">
      <c r="A521" s="54" t="s">
        <v>1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182</v>
      </c>
      <c r="I521" s="20"/>
      <c r="J521" s="24">
        <f aca="true" t="shared" si="91" ref="J521:L522">J522</f>
        <v>2035.6</v>
      </c>
      <c r="K521" s="24">
        <f t="shared" si="91"/>
        <v>2149.2</v>
      </c>
      <c r="L521" s="24">
        <f t="shared" si="91"/>
        <v>2149.2</v>
      </c>
    </row>
    <row r="522" spans="1:12" ht="38.25">
      <c r="A522" s="25" t="s">
        <v>328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182</v>
      </c>
      <c r="I522" s="20" t="s">
        <v>329</v>
      </c>
      <c r="J522" s="24">
        <f t="shared" si="91"/>
        <v>2035.6</v>
      </c>
      <c r="K522" s="24">
        <f t="shared" si="91"/>
        <v>2149.2</v>
      </c>
      <c r="L522" s="24">
        <f t="shared" si="91"/>
        <v>2149.2</v>
      </c>
    </row>
    <row r="523" spans="1:12" ht="12.75">
      <c r="A523" s="25" t="s">
        <v>243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182</v>
      </c>
      <c r="I523" s="20" t="s">
        <v>244</v>
      </c>
      <c r="J523" s="24">
        <v>2035.6</v>
      </c>
      <c r="K523" s="24">
        <v>2149.2</v>
      </c>
      <c r="L523" s="24">
        <v>2149.2</v>
      </c>
    </row>
    <row r="524" spans="1:12" ht="12.75">
      <c r="A524" s="25" t="s">
        <v>2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241</v>
      </c>
      <c r="G524" s="28" t="s">
        <v>180</v>
      </c>
      <c r="H524" s="28" t="s">
        <v>183</v>
      </c>
      <c r="I524" s="20"/>
      <c r="J524" s="24">
        <f>+J525+J527</f>
        <v>934.1</v>
      </c>
      <c r="K524" s="24">
        <f>+K525+K527</f>
        <v>942</v>
      </c>
      <c r="L524" s="24">
        <f>+L525+L527</f>
        <v>942</v>
      </c>
    </row>
    <row r="525" spans="1:12" ht="25.5">
      <c r="A525" s="25" t="s">
        <v>215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241</v>
      </c>
      <c r="G525" s="28" t="s">
        <v>180</v>
      </c>
      <c r="H525" s="28" t="s">
        <v>183</v>
      </c>
      <c r="I525" s="20" t="s">
        <v>330</v>
      </c>
      <c r="J525" s="24">
        <f>J526</f>
        <v>928.5</v>
      </c>
      <c r="K525" s="24">
        <f>K526</f>
        <v>939.9</v>
      </c>
      <c r="L525" s="24">
        <f>L526</f>
        <v>939.9</v>
      </c>
    </row>
    <row r="526" spans="1:12" ht="25.5">
      <c r="A526" s="25" t="s">
        <v>233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241</v>
      </c>
      <c r="G526" s="28" t="s">
        <v>180</v>
      </c>
      <c r="H526" s="28" t="s">
        <v>183</v>
      </c>
      <c r="I526" s="20" t="s">
        <v>245</v>
      </c>
      <c r="J526" s="24">
        <v>928.5</v>
      </c>
      <c r="K526" s="24">
        <v>939.9</v>
      </c>
      <c r="L526" s="24">
        <v>939.9</v>
      </c>
    </row>
    <row r="527" spans="1:12" ht="12.75">
      <c r="A527" s="25" t="s">
        <v>331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241</v>
      </c>
      <c r="G527" s="28" t="s">
        <v>180</v>
      </c>
      <c r="H527" s="28" t="s">
        <v>183</v>
      </c>
      <c r="I527" s="20" t="s">
        <v>332</v>
      </c>
      <c r="J527" s="24">
        <f>J528</f>
        <v>5.6</v>
      </c>
      <c r="K527" s="24">
        <f>K528</f>
        <v>2.1</v>
      </c>
      <c r="L527" s="24">
        <f>L528</f>
        <v>2.1</v>
      </c>
    </row>
    <row r="528" spans="1:12" ht="12.75">
      <c r="A528" s="25" t="s">
        <v>246</v>
      </c>
      <c r="B528" s="29" t="s">
        <v>299</v>
      </c>
      <c r="C528" s="20" t="s">
        <v>260</v>
      </c>
      <c r="D528" s="20" t="s">
        <v>267</v>
      </c>
      <c r="E528" s="27" t="s">
        <v>32</v>
      </c>
      <c r="F528" s="28" t="s">
        <v>241</v>
      </c>
      <c r="G528" s="28" t="s">
        <v>180</v>
      </c>
      <c r="H528" s="28" t="s">
        <v>183</v>
      </c>
      <c r="I528" s="20" t="s">
        <v>247</v>
      </c>
      <c r="J528" s="24">
        <v>5.6</v>
      </c>
      <c r="K528" s="24">
        <v>2.1</v>
      </c>
      <c r="L528" s="24">
        <v>2.1</v>
      </c>
    </row>
    <row r="529" spans="1:12" ht="12.75">
      <c r="A529" s="25" t="s">
        <v>368</v>
      </c>
      <c r="B529" s="29" t="s">
        <v>299</v>
      </c>
      <c r="C529" s="20" t="s">
        <v>260</v>
      </c>
      <c r="D529" s="20" t="s">
        <v>267</v>
      </c>
      <c r="E529" s="27" t="s">
        <v>32</v>
      </c>
      <c r="F529" s="28" t="s">
        <v>369</v>
      </c>
      <c r="G529" s="28" t="s">
        <v>180</v>
      </c>
      <c r="H529" s="28" t="s">
        <v>181</v>
      </c>
      <c r="I529" s="20"/>
      <c r="J529" s="24">
        <f>J530</f>
        <v>7.9</v>
      </c>
      <c r="K529" s="24">
        <f aca="true" t="shared" si="92" ref="K529:L531">K530</f>
        <v>0</v>
      </c>
      <c r="L529" s="24">
        <f t="shared" si="92"/>
        <v>0</v>
      </c>
    </row>
    <row r="530" spans="1:12" ht="12.75">
      <c r="A530" s="25" t="s">
        <v>2</v>
      </c>
      <c r="B530" s="29" t="s">
        <v>299</v>
      </c>
      <c r="C530" s="20" t="s">
        <v>260</v>
      </c>
      <c r="D530" s="20" t="s">
        <v>267</v>
      </c>
      <c r="E530" s="27" t="s">
        <v>32</v>
      </c>
      <c r="F530" s="28" t="s">
        <v>369</v>
      </c>
      <c r="G530" s="28" t="s">
        <v>180</v>
      </c>
      <c r="H530" s="28" t="s">
        <v>183</v>
      </c>
      <c r="I530" s="20"/>
      <c r="J530" s="24">
        <f>J531</f>
        <v>7.9</v>
      </c>
      <c r="K530" s="24">
        <f t="shared" si="92"/>
        <v>0</v>
      </c>
      <c r="L530" s="24">
        <f t="shared" si="92"/>
        <v>0</v>
      </c>
    </row>
    <row r="531" spans="1:12" ht="25.5">
      <c r="A531" s="25" t="s">
        <v>215</v>
      </c>
      <c r="B531" s="29" t="s">
        <v>299</v>
      </c>
      <c r="C531" s="20" t="s">
        <v>260</v>
      </c>
      <c r="D531" s="20" t="s">
        <v>267</v>
      </c>
      <c r="E531" s="27" t="s">
        <v>32</v>
      </c>
      <c r="F531" s="28" t="s">
        <v>369</v>
      </c>
      <c r="G531" s="28" t="s">
        <v>180</v>
      </c>
      <c r="H531" s="28" t="s">
        <v>183</v>
      </c>
      <c r="I531" s="20" t="s">
        <v>330</v>
      </c>
      <c r="J531" s="24">
        <f>J532</f>
        <v>7.9</v>
      </c>
      <c r="K531" s="24">
        <f t="shared" si="92"/>
        <v>0</v>
      </c>
      <c r="L531" s="24">
        <f t="shared" si="92"/>
        <v>0</v>
      </c>
    </row>
    <row r="532" spans="1:12" ht="25.5">
      <c r="A532" s="25" t="s">
        <v>233</v>
      </c>
      <c r="B532" s="29" t="s">
        <v>299</v>
      </c>
      <c r="C532" s="20" t="s">
        <v>260</v>
      </c>
      <c r="D532" s="20" t="s">
        <v>267</v>
      </c>
      <c r="E532" s="27" t="s">
        <v>32</v>
      </c>
      <c r="F532" s="28" t="s">
        <v>369</v>
      </c>
      <c r="G532" s="28" t="s">
        <v>180</v>
      </c>
      <c r="H532" s="28" t="s">
        <v>183</v>
      </c>
      <c r="I532" s="20" t="s">
        <v>245</v>
      </c>
      <c r="J532" s="24">
        <v>7.9</v>
      </c>
      <c r="K532" s="24"/>
      <c r="L532" s="24"/>
    </row>
    <row r="533" spans="1:12" ht="25.5">
      <c r="A533" s="15" t="s">
        <v>308</v>
      </c>
      <c r="B533" s="13" t="s">
        <v>299</v>
      </c>
      <c r="C533" s="10" t="s">
        <v>260</v>
      </c>
      <c r="D533" s="10" t="s">
        <v>282</v>
      </c>
      <c r="E533" s="27"/>
      <c r="F533" s="28"/>
      <c r="G533" s="28"/>
      <c r="H533" s="28"/>
      <c r="I533" s="10"/>
      <c r="J533" s="14">
        <f>J534</f>
        <v>2224.6000000000004</v>
      </c>
      <c r="K533" s="14">
        <f>K534</f>
        <v>2443.4</v>
      </c>
      <c r="L533" s="14">
        <f>L534</f>
        <v>2443.4</v>
      </c>
    </row>
    <row r="534" spans="1:12" ht="12.75">
      <c r="A534" s="26" t="s">
        <v>33</v>
      </c>
      <c r="B534" s="13" t="s">
        <v>299</v>
      </c>
      <c r="C534" s="10" t="s">
        <v>260</v>
      </c>
      <c r="D534" s="10" t="s">
        <v>282</v>
      </c>
      <c r="E534" s="11" t="s">
        <v>34</v>
      </c>
      <c r="F534" s="12" t="s">
        <v>221</v>
      </c>
      <c r="G534" s="12" t="s">
        <v>180</v>
      </c>
      <c r="H534" s="12" t="s">
        <v>181</v>
      </c>
      <c r="I534" s="10"/>
      <c r="J534" s="14">
        <f>J535+J542</f>
        <v>2224.6000000000004</v>
      </c>
      <c r="K534" s="14">
        <f>K535+K542</f>
        <v>2443.4</v>
      </c>
      <c r="L534" s="14">
        <f>L535+L542</f>
        <v>2443.4</v>
      </c>
    </row>
    <row r="535" spans="1:12" ht="12.75">
      <c r="A535" s="19" t="s">
        <v>35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181</v>
      </c>
      <c r="I535" s="20"/>
      <c r="J535" s="24">
        <f>J536+J539</f>
        <v>1320.9</v>
      </c>
      <c r="K535" s="24">
        <f>K536+K539</f>
        <v>1320.9</v>
      </c>
      <c r="L535" s="24">
        <f>L536+L539</f>
        <v>1320.9</v>
      </c>
    </row>
    <row r="536" spans="1:12" ht="25.5">
      <c r="A536" s="54" t="s">
        <v>1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219</v>
      </c>
      <c r="G536" s="28" t="s">
        <v>180</v>
      </c>
      <c r="H536" s="28" t="s">
        <v>182</v>
      </c>
      <c r="I536" s="20"/>
      <c r="J536" s="24">
        <f aca="true" t="shared" si="93" ref="J536:L537">J537</f>
        <v>1312.9</v>
      </c>
      <c r="K536" s="24">
        <f t="shared" si="93"/>
        <v>1312.9</v>
      </c>
      <c r="L536" s="24">
        <f t="shared" si="93"/>
        <v>1312.9</v>
      </c>
    </row>
    <row r="537" spans="1:12" ht="38.25">
      <c r="A537" s="25" t="s">
        <v>328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219</v>
      </c>
      <c r="G537" s="28" t="s">
        <v>180</v>
      </c>
      <c r="H537" s="28" t="s">
        <v>182</v>
      </c>
      <c r="I537" s="20" t="s">
        <v>329</v>
      </c>
      <c r="J537" s="24">
        <f t="shared" si="93"/>
        <v>1312.9</v>
      </c>
      <c r="K537" s="24">
        <f t="shared" si="93"/>
        <v>1312.9</v>
      </c>
      <c r="L537" s="24">
        <f t="shared" si="93"/>
        <v>1312.9</v>
      </c>
    </row>
    <row r="538" spans="1:12" ht="12.75">
      <c r="A538" s="25" t="s">
        <v>243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219</v>
      </c>
      <c r="G538" s="28" t="s">
        <v>180</v>
      </c>
      <c r="H538" s="28" t="s">
        <v>182</v>
      </c>
      <c r="I538" s="20" t="s">
        <v>244</v>
      </c>
      <c r="J538" s="24">
        <v>1312.9</v>
      </c>
      <c r="K538" s="24">
        <v>1312.9</v>
      </c>
      <c r="L538" s="24">
        <v>1312.9</v>
      </c>
    </row>
    <row r="539" spans="1:12" ht="12.75">
      <c r="A539" s="25" t="s">
        <v>2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219</v>
      </c>
      <c r="G539" s="28" t="s">
        <v>180</v>
      </c>
      <c r="H539" s="28" t="s">
        <v>183</v>
      </c>
      <c r="I539" s="20"/>
      <c r="J539" s="45">
        <f>+J540</f>
        <v>8</v>
      </c>
      <c r="K539" s="45">
        <f>+K540</f>
        <v>8</v>
      </c>
      <c r="L539" s="45">
        <f>+L540</f>
        <v>8</v>
      </c>
    </row>
    <row r="540" spans="1:12" ht="25.5">
      <c r="A540" s="25" t="s">
        <v>215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219</v>
      </c>
      <c r="G540" s="28" t="s">
        <v>180</v>
      </c>
      <c r="H540" s="28" t="s">
        <v>183</v>
      </c>
      <c r="I540" s="20" t="s">
        <v>330</v>
      </c>
      <c r="J540" s="45">
        <f>J541</f>
        <v>8</v>
      </c>
      <c r="K540" s="45">
        <f>K541</f>
        <v>8</v>
      </c>
      <c r="L540" s="45">
        <f>L541</f>
        <v>8</v>
      </c>
    </row>
    <row r="541" spans="1:12" ht="25.5">
      <c r="A541" s="25" t="s">
        <v>233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219</v>
      </c>
      <c r="G541" s="28" t="s">
        <v>180</v>
      </c>
      <c r="H541" s="28" t="s">
        <v>183</v>
      </c>
      <c r="I541" s="20" t="s">
        <v>245</v>
      </c>
      <c r="J541" s="45">
        <v>8</v>
      </c>
      <c r="K541" s="45">
        <v>8</v>
      </c>
      <c r="L541" s="45">
        <v>8</v>
      </c>
    </row>
    <row r="542" spans="1:12" ht="12.75">
      <c r="A542" s="25" t="s">
        <v>36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181</v>
      </c>
      <c r="I542" s="20"/>
      <c r="J542" s="24">
        <f>J543+J546</f>
        <v>903.7</v>
      </c>
      <c r="K542" s="24">
        <f>K543+K546</f>
        <v>1122.5</v>
      </c>
      <c r="L542" s="24">
        <f>L543+L546</f>
        <v>1122.5</v>
      </c>
    </row>
    <row r="543" spans="1:12" ht="25.5">
      <c r="A543" s="54" t="s">
        <v>1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182</v>
      </c>
      <c r="I543" s="20"/>
      <c r="J543" s="24">
        <f aca="true" t="shared" si="94" ref="J543:L544">J544</f>
        <v>800.7</v>
      </c>
      <c r="K543" s="24">
        <f t="shared" si="94"/>
        <v>991.4</v>
      </c>
      <c r="L543" s="24">
        <f t="shared" si="94"/>
        <v>991.4</v>
      </c>
    </row>
    <row r="544" spans="1:12" ht="38.25">
      <c r="A544" s="25" t="s">
        <v>328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182</v>
      </c>
      <c r="I544" s="20" t="s">
        <v>329</v>
      </c>
      <c r="J544" s="24">
        <f t="shared" si="94"/>
        <v>800.7</v>
      </c>
      <c r="K544" s="24">
        <f t="shared" si="94"/>
        <v>991.4</v>
      </c>
      <c r="L544" s="24">
        <f t="shared" si="94"/>
        <v>991.4</v>
      </c>
    </row>
    <row r="545" spans="1:12" ht="12.75">
      <c r="A545" s="25" t="s">
        <v>243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182</v>
      </c>
      <c r="I545" s="20" t="s">
        <v>244</v>
      </c>
      <c r="J545" s="24">
        <v>800.7</v>
      </c>
      <c r="K545" s="24">
        <v>991.4</v>
      </c>
      <c r="L545" s="24">
        <v>991.4</v>
      </c>
    </row>
    <row r="546" spans="1:12" ht="12.75">
      <c r="A546" s="25" t="s">
        <v>2</v>
      </c>
      <c r="B546" s="29" t="s">
        <v>299</v>
      </c>
      <c r="C546" s="20" t="s">
        <v>260</v>
      </c>
      <c r="D546" s="20" t="s">
        <v>282</v>
      </c>
      <c r="E546" s="27" t="s">
        <v>34</v>
      </c>
      <c r="F546" s="28" t="s">
        <v>241</v>
      </c>
      <c r="G546" s="28" t="s">
        <v>180</v>
      </c>
      <c r="H546" s="28" t="s">
        <v>183</v>
      </c>
      <c r="I546" s="20"/>
      <c r="J546" s="24">
        <f>+J547+J549</f>
        <v>103</v>
      </c>
      <c r="K546" s="24">
        <f>+K547+K549</f>
        <v>131.1</v>
      </c>
      <c r="L546" s="24">
        <f>+L547+L549</f>
        <v>131.1</v>
      </c>
    </row>
    <row r="547" spans="1:12" ht="25.5">
      <c r="A547" s="25" t="s">
        <v>215</v>
      </c>
      <c r="B547" s="29" t="s">
        <v>299</v>
      </c>
      <c r="C547" s="20" t="s">
        <v>260</v>
      </c>
      <c r="D547" s="20" t="s">
        <v>282</v>
      </c>
      <c r="E547" s="27" t="s">
        <v>34</v>
      </c>
      <c r="F547" s="28" t="s">
        <v>241</v>
      </c>
      <c r="G547" s="28" t="s">
        <v>180</v>
      </c>
      <c r="H547" s="28" t="s">
        <v>183</v>
      </c>
      <c r="I547" s="20" t="s">
        <v>330</v>
      </c>
      <c r="J547" s="24">
        <f>J548</f>
        <v>102</v>
      </c>
      <c r="K547" s="24">
        <f>K548</f>
        <v>125.1</v>
      </c>
      <c r="L547" s="24">
        <f>L548</f>
        <v>125.1</v>
      </c>
    </row>
    <row r="548" spans="1:12" ht="25.5">
      <c r="A548" s="25" t="s">
        <v>233</v>
      </c>
      <c r="B548" s="29" t="s">
        <v>299</v>
      </c>
      <c r="C548" s="20" t="s">
        <v>260</v>
      </c>
      <c r="D548" s="20" t="s">
        <v>282</v>
      </c>
      <c r="E548" s="27" t="s">
        <v>34</v>
      </c>
      <c r="F548" s="28" t="s">
        <v>241</v>
      </c>
      <c r="G548" s="28" t="s">
        <v>180</v>
      </c>
      <c r="H548" s="28" t="s">
        <v>183</v>
      </c>
      <c r="I548" s="20" t="s">
        <v>245</v>
      </c>
      <c r="J548" s="24">
        <v>102</v>
      </c>
      <c r="K548" s="24">
        <v>125.1</v>
      </c>
      <c r="L548" s="24">
        <v>125.1</v>
      </c>
    </row>
    <row r="549" spans="1:12" ht="12.75">
      <c r="A549" s="25" t="s">
        <v>331</v>
      </c>
      <c r="B549" s="29" t="s">
        <v>299</v>
      </c>
      <c r="C549" s="20" t="s">
        <v>260</v>
      </c>
      <c r="D549" s="20" t="s">
        <v>282</v>
      </c>
      <c r="E549" s="27" t="s">
        <v>34</v>
      </c>
      <c r="F549" s="28" t="s">
        <v>241</v>
      </c>
      <c r="G549" s="28" t="s">
        <v>180</v>
      </c>
      <c r="H549" s="28" t="s">
        <v>183</v>
      </c>
      <c r="I549" s="20" t="s">
        <v>332</v>
      </c>
      <c r="J549" s="45">
        <f>J550</f>
        <v>1</v>
      </c>
      <c r="K549" s="45">
        <f>K550</f>
        <v>6</v>
      </c>
      <c r="L549" s="45">
        <f>L550</f>
        <v>6</v>
      </c>
    </row>
    <row r="550" spans="1:12" ht="12.75">
      <c r="A550" s="25" t="s">
        <v>246</v>
      </c>
      <c r="B550" s="29" t="s">
        <v>299</v>
      </c>
      <c r="C550" s="20" t="s">
        <v>260</v>
      </c>
      <c r="D550" s="20" t="s">
        <v>282</v>
      </c>
      <c r="E550" s="27" t="s">
        <v>34</v>
      </c>
      <c r="F550" s="28" t="s">
        <v>241</v>
      </c>
      <c r="G550" s="28" t="s">
        <v>180</v>
      </c>
      <c r="H550" s="28" t="s">
        <v>183</v>
      </c>
      <c r="I550" s="20" t="s">
        <v>247</v>
      </c>
      <c r="J550" s="45">
        <v>1</v>
      </c>
      <c r="K550" s="45">
        <v>6</v>
      </c>
      <c r="L550" s="45">
        <v>6</v>
      </c>
    </row>
    <row r="551" spans="1:12" ht="12.75">
      <c r="A551" s="15" t="s">
        <v>291</v>
      </c>
      <c r="B551" s="13" t="s">
        <v>299</v>
      </c>
      <c r="C551" s="10" t="s">
        <v>260</v>
      </c>
      <c r="D551" s="10" t="s">
        <v>313</v>
      </c>
      <c r="E551" s="27"/>
      <c r="F551" s="28"/>
      <c r="G551" s="28"/>
      <c r="H551" s="28"/>
      <c r="I551" s="20"/>
      <c r="J551" s="31">
        <f aca="true" t="shared" si="95" ref="J551:L554">J552</f>
        <v>10</v>
      </c>
      <c r="K551" s="31">
        <f t="shared" si="95"/>
        <v>10</v>
      </c>
      <c r="L551" s="31">
        <f t="shared" si="95"/>
        <v>10</v>
      </c>
    </row>
    <row r="552" spans="1:12" ht="25.5">
      <c r="A552" s="26" t="s">
        <v>333</v>
      </c>
      <c r="B552" s="13" t="s">
        <v>299</v>
      </c>
      <c r="C552" s="10" t="s">
        <v>260</v>
      </c>
      <c r="D552" s="10" t="s">
        <v>313</v>
      </c>
      <c r="E552" s="11" t="s">
        <v>334</v>
      </c>
      <c r="F552" s="12" t="s">
        <v>221</v>
      </c>
      <c r="G552" s="12" t="s">
        <v>180</v>
      </c>
      <c r="H552" s="12" t="s">
        <v>181</v>
      </c>
      <c r="I552" s="10"/>
      <c r="J552" s="31">
        <f t="shared" si="95"/>
        <v>10</v>
      </c>
      <c r="K552" s="31">
        <f t="shared" si="95"/>
        <v>10</v>
      </c>
      <c r="L552" s="31">
        <f t="shared" si="95"/>
        <v>10</v>
      </c>
    </row>
    <row r="553" spans="1:12" ht="26.25" customHeight="1">
      <c r="A553" s="25" t="s">
        <v>341</v>
      </c>
      <c r="B553" s="29" t="s">
        <v>299</v>
      </c>
      <c r="C553" s="20" t="s">
        <v>260</v>
      </c>
      <c r="D553" s="20" t="s">
        <v>313</v>
      </c>
      <c r="E553" s="27" t="s">
        <v>334</v>
      </c>
      <c r="F553" s="28" t="s">
        <v>221</v>
      </c>
      <c r="G553" s="28" t="s">
        <v>180</v>
      </c>
      <c r="H553" s="28" t="s">
        <v>342</v>
      </c>
      <c r="I553" s="20"/>
      <c r="J553" s="45">
        <f t="shared" si="95"/>
        <v>10</v>
      </c>
      <c r="K553" s="45">
        <f t="shared" si="95"/>
        <v>10</v>
      </c>
      <c r="L553" s="45">
        <f t="shared" si="95"/>
        <v>10</v>
      </c>
    </row>
    <row r="554" spans="1:12" ht="12.75">
      <c r="A554" s="25" t="s">
        <v>229</v>
      </c>
      <c r="B554" s="29" t="s">
        <v>299</v>
      </c>
      <c r="C554" s="20" t="s">
        <v>260</v>
      </c>
      <c r="D554" s="20" t="s">
        <v>313</v>
      </c>
      <c r="E554" s="27" t="s">
        <v>334</v>
      </c>
      <c r="F554" s="28" t="s">
        <v>221</v>
      </c>
      <c r="G554" s="28" t="s">
        <v>180</v>
      </c>
      <c r="H554" s="28" t="s">
        <v>342</v>
      </c>
      <c r="I554" s="20" t="s">
        <v>230</v>
      </c>
      <c r="J554" s="45">
        <f t="shared" si="95"/>
        <v>10</v>
      </c>
      <c r="K554" s="45">
        <f t="shared" si="95"/>
        <v>10</v>
      </c>
      <c r="L554" s="45">
        <f t="shared" si="95"/>
        <v>10</v>
      </c>
    </row>
    <row r="555" spans="1:12" ht="12.75">
      <c r="A555" s="25" t="s">
        <v>89</v>
      </c>
      <c r="B555" s="29" t="s">
        <v>299</v>
      </c>
      <c r="C555" s="20" t="s">
        <v>260</v>
      </c>
      <c r="D555" s="20" t="s">
        <v>313</v>
      </c>
      <c r="E555" s="27" t="s">
        <v>334</v>
      </c>
      <c r="F555" s="28" t="s">
        <v>221</v>
      </c>
      <c r="G555" s="28" t="s">
        <v>180</v>
      </c>
      <c r="H555" s="28" t="s">
        <v>342</v>
      </c>
      <c r="I555" s="20" t="s">
        <v>88</v>
      </c>
      <c r="J555" s="45">
        <v>10</v>
      </c>
      <c r="K555" s="45">
        <v>10</v>
      </c>
      <c r="L555" s="45">
        <v>10</v>
      </c>
    </row>
    <row r="556" spans="1:12" ht="12.75">
      <c r="A556" s="7" t="s">
        <v>268</v>
      </c>
      <c r="B556" s="3" t="s">
        <v>303</v>
      </c>
      <c r="C556" s="1"/>
      <c r="D556" s="1"/>
      <c r="E556" s="41"/>
      <c r="F556" s="42"/>
      <c r="G556" s="42"/>
      <c r="H556" s="42"/>
      <c r="I556" s="1"/>
      <c r="J556" s="43">
        <f>J557+J605+J647+J584</f>
        <v>134409.5</v>
      </c>
      <c r="K556" s="43">
        <f>K557+K605+K647+K584</f>
        <v>13643.5</v>
      </c>
      <c r="L556" s="43">
        <f>L557+L605+L647+L584</f>
        <v>26978.5</v>
      </c>
    </row>
    <row r="557" spans="1:12" ht="12.75">
      <c r="A557" s="26" t="s">
        <v>259</v>
      </c>
      <c r="B557" s="13" t="s">
        <v>303</v>
      </c>
      <c r="C557" s="10" t="s">
        <v>260</v>
      </c>
      <c r="D557" s="10"/>
      <c r="E557" s="27"/>
      <c r="F557" s="28"/>
      <c r="G557" s="28"/>
      <c r="H557" s="28"/>
      <c r="I557" s="10"/>
      <c r="J557" s="14">
        <f aca="true" t="shared" si="96" ref="J557:L560">J558</f>
        <v>7581.4</v>
      </c>
      <c r="K557" s="14">
        <f t="shared" si="96"/>
        <v>6978.5</v>
      </c>
      <c r="L557" s="14">
        <f t="shared" si="96"/>
        <v>6978.5</v>
      </c>
    </row>
    <row r="558" spans="1:12" ht="12.75">
      <c r="A558" s="15" t="s">
        <v>291</v>
      </c>
      <c r="B558" s="13" t="s">
        <v>303</v>
      </c>
      <c r="C558" s="10" t="s">
        <v>260</v>
      </c>
      <c r="D558" s="10" t="s">
        <v>313</v>
      </c>
      <c r="E558" s="27"/>
      <c r="F558" s="28"/>
      <c r="G558" s="28"/>
      <c r="H558" s="28"/>
      <c r="I558" s="10"/>
      <c r="J558" s="31">
        <f>J559+J580</f>
        <v>7581.4</v>
      </c>
      <c r="K558" s="31">
        <f>K559+K580</f>
        <v>6978.5</v>
      </c>
      <c r="L558" s="31">
        <f>L559+L580</f>
        <v>6978.5</v>
      </c>
    </row>
    <row r="559" spans="1:12" ht="25.5">
      <c r="A559" s="67" t="s">
        <v>409</v>
      </c>
      <c r="B559" s="13" t="s">
        <v>303</v>
      </c>
      <c r="C559" s="10" t="s">
        <v>260</v>
      </c>
      <c r="D559" s="10" t="s">
        <v>313</v>
      </c>
      <c r="E559" s="11" t="s">
        <v>289</v>
      </c>
      <c r="F559" s="12" t="s">
        <v>221</v>
      </c>
      <c r="G559" s="12" t="s">
        <v>180</v>
      </c>
      <c r="H559" s="12" t="s">
        <v>181</v>
      </c>
      <c r="I559" s="10"/>
      <c r="J559" s="14">
        <f>J560+J574</f>
        <v>7483</v>
      </c>
      <c r="K559" s="14">
        <f>K560+K574</f>
        <v>6978.5</v>
      </c>
      <c r="L559" s="14">
        <f>L560+L574</f>
        <v>6978.5</v>
      </c>
    </row>
    <row r="560" spans="1:12" ht="25.5">
      <c r="A560" s="19" t="s">
        <v>20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180</v>
      </c>
      <c r="H560" s="28" t="s">
        <v>181</v>
      </c>
      <c r="I560" s="20"/>
      <c r="J560" s="24">
        <f t="shared" si="96"/>
        <v>7469.9</v>
      </c>
      <c r="K560" s="24">
        <f t="shared" si="96"/>
        <v>6978.5</v>
      </c>
      <c r="L560" s="24">
        <f t="shared" si="96"/>
        <v>6978.5</v>
      </c>
    </row>
    <row r="561" spans="1:12" ht="25.5">
      <c r="A561" s="54" t="s">
        <v>116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181</v>
      </c>
      <c r="I561" s="20"/>
      <c r="J561" s="24">
        <f>J562+J565</f>
        <v>7469.9</v>
      </c>
      <c r="K561" s="24">
        <f>K562+K565</f>
        <v>6978.5</v>
      </c>
      <c r="L561" s="24">
        <f>L562+L565</f>
        <v>6978.5</v>
      </c>
    </row>
    <row r="562" spans="1:12" ht="25.5">
      <c r="A562" s="54" t="s">
        <v>1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182</v>
      </c>
      <c r="I562" s="10"/>
      <c r="J562" s="24">
        <f aca="true" t="shared" si="97" ref="J562:L563">J563</f>
        <v>6102.7</v>
      </c>
      <c r="K562" s="24">
        <f t="shared" si="97"/>
        <v>5972.5</v>
      </c>
      <c r="L562" s="24">
        <f t="shared" si="97"/>
        <v>5972.5</v>
      </c>
    </row>
    <row r="563" spans="1:12" ht="38.25">
      <c r="A563" s="25" t="s">
        <v>328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182</v>
      </c>
      <c r="I563" s="20" t="s">
        <v>329</v>
      </c>
      <c r="J563" s="24">
        <f t="shared" si="97"/>
        <v>6102.7</v>
      </c>
      <c r="K563" s="24">
        <f t="shared" si="97"/>
        <v>5972.5</v>
      </c>
      <c r="L563" s="24">
        <f t="shared" si="97"/>
        <v>5972.5</v>
      </c>
    </row>
    <row r="564" spans="1:12" ht="12.75">
      <c r="A564" s="25" t="s">
        <v>243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182</v>
      </c>
      <c r="I564" s="20" t="s">
        <v>244</v>
      </c>
      <c r="J564" s="24">
        <v>6102.7</v>
      </c>
      <c r="K564" s="24">
        <v>5972.5</v>
      </c>
      <c r="L564" s="24">
        <v>5972.5</v>
      </c>
    </row>
    <row r="565" spans="1:12" ht="12.75">
      <c r="A565" s="25" t="s">
        <v>2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/>
      <c r="J565" s="24">
        <f>J566+J568+J572+J570</f>
        <v>1367.2</v>
      </c>
      <c r="K565" s="24">
        <f>K566+K568+K572+K570</f>
        <v>1006</v>
      </c>
      <c r="L565" s="24">
        <f>L566+L568+L572+L570</f>
        <v>1006</v>
      </c>
    </row>
    <row r="566" spans="1:12" ht="38.25">
      <c r="A566" s="25" t="s">
        <v>328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329</v>
      </c>
      <c r="J566" s="24">
        <f>J567</f>
        <v>0</v>
      </c>
      <c r="K566" s="24">
        <f>K567</f>
        <v>15.1</v>
      </c>
      <c r="L566" s="24">
        <f>L567</f>
        <v>15.1</v>
      </c>
    </row>
    <row r="567" spans="1:12" ht="12.75">
      <c r="A567" s="25" t="s">
        <v>243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244</v>
      </c>
      <c r="J567" s="24"/>
      <c r="K567" s="24">
        <v>15.1</v>
      </c>
      <c r="L567" s="24">
        <v>15.1</v>
      </c>
    </row>
    <row r="568" spans="1:12" ht="25.5">
      <c r="A568" s="25" t="s">
        <v>215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330</v>
      </c>
      <c r="J568" s="24">
        <f>J569</f>
        <v>917.8</v>
      </c>
      <c r="K568" s="24">
        <f>K569</f>
        <v>682.5</v>
      </c>
      <c r="L568" s="24">
        <f>L569</f>
        <v>682.5</v>
      </c>
    </row>
    <row r="569" spans="1:12" ht="25.5">
      <c r="A569" s="25" t="s">
        <v>233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228</v>
      </c>
      <c r="G569" s="28" t="s">
        <v>260</v>
      </c>
      <c r="H569" s="28" t="s">
        <v>183</v>
      </c>
      <c r="I569" s="20" t="s">
        <v>245</v>
      </c>
      <c r="J569" s="24">
        <v>917.8</v>
      </c>
      <c r="K569" s="24">
        <v>682.5</v>
      </c>
      <c r="L569" s="24">
        <v>682.5</v>
      </c>
    </row>
    <row r="570" spans="1:12" ht="12.75">
      <c r="A570" s="25" t="s">
        <v>229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228</v>
      </c>
      <c r="G570" s="28" t="s">
        <v>260</v>
      </c>
      <c r="H570" s="28" t="s">
        <v>183</v>
      </c>
      <c r="I570" s="20" t="s">
        <v>230</v>
      </c>
      <c r="J570" s="24">
        <f>J571</f>
        <v>130.2</v>
      </c>
      <c r="K570" s="24">
        <f>K571</f>
        <v>0</v>
      </c>
      <c r="L570" s="24">
        <f>L571</f>
        <v>0</v>
      </c>
    </row>
    <row r="571" spans="1:12" ht="25.5">
      <c r="A571" s="33" t="s">
        <v>251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228</v>
      </c>
      <c r="G571" s="28" t="s">
        <v>260</v>
      </c>
      <c r="H571" s="28" t="s">
        <v>183</v>
      </c>
      <c r="I571" s="20" t="s">
        <v>252</v>
      </c>
      <c r="J571" s="24">
        <v>130.2</v>
      </c>
      <c r="K571" s="24"/>
      <c r="L571" s="24"/>
    </row>
    <row r="572" spans="1:12" ht="12.75">
      <c r="A572" s="25" t="s">
        <v>331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228</v>
      </c>
      <c r="G572" s="28" t="s">
        <v>260</v>
      </c>
      <c r="H572" s="28" t="s">
        <v>183</v>
      </c>
      <c r="I572" s="20" t="s">
        <v>332</v>
      </c>
      <c r="J572" s="24">
        <f>J573</f>
        <v>319.2</v>
      </c>
      <c r="K572" s="24">
        <f>K573</f>
        <v>308.4</v>
      </c>
      <c r="L572" s="24">
        <f>L573</f>
        <v>308.4</v>
      </c>
    </row>
    <row r="573" spans="1:12" ht="12.75">
      <c r="A573" s="25" t="s">
        <v>246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228</v>
      </c>
      <c r="G573" s="28" t="s">
        <v>260</v>
      </c>
      <c r="H573" s="28" t="s">
        <v>183</v>
      </c>
      <c r="I573" s="20" t="s">
        <v>247</v>
      </c>
      <c r="J573" s="24">
        <v>319.2</v>
      </c>
      <c r="K573" s="24">
        <v>308.4</v>
      </c>
      <c r="L573" s="24">
        <v>308.4</v>
      </c>
    </row>
    <row r="574" spans="1:12" ht="12.75">
      <c r="A574" s="25" t="s">
        <v>368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369</v>
      </c>
      <c r="G574" s="28" t="s">
        <v>180</v>
      </c>
      <c r="H574" s="28" t="s">
        <v>181</v>
      </c>
      <c r="I574" s="20"/>
      <c r="J574" s="24">
        <f>J575</f>
        <v>13.1</v>
      </c>
      <c r="K574" s="24">
        <f>K575</f>
        <v>0</v>
      </c>
      <c r="L574" s="24">
        <f>L575</f>
        <v>0</v>
      </c>
    </row>
    <row r="575" spans="1:12" ht="12.75">
      <c r="A575" s="25" t="s">
        <v>2</v>
      </c>
      <c r="B575" s="29" t="s">
        <v>303</v>
      </c>
      <c r="C575" s="20" t="s">
        <v>260</v>
      </c>
      <c r="D575" s="20" t="s">
        <v>313</v>
      </c>
      <c r="E575" s="27" t="s">
        <v>289</v>
      </c>
      <c r="F575" s="28" t="s">
        <v>369</v>
      </c>
      <c r="G575" s="28" t="s">
        <v>180</v>
      </c>
      <c r="H575" s="28" t="s">
        <v>183</v>
      </c>
      <c r="I575" s="20"/>
      <c r="J575" s="24">
        <f>J576+J578</f>
        <v>13.1</v>
      </c>
      <c r="K575" s="24">
        <f>K576+K578</f>
        <v>0</v>
      </c>
      <c r="L575" s="24">
        <f>L576+L578</f>
        <v>0</v>
      </c>
    </row>
    <row r="576" spans="1:12" ht="25.5">
      <c r="A576" s="25" t="s">
        <v>215</v>
      </c>
      <c r="B576" s="29" t="s">
        <v>303</v>
      </c>
      <c r="C576" s="20" t="s">
        <v>260</v>
      </c>
      <c r="D576" s="20" t="s">
        <v>313</v>
      </c>
      <c r="E576" s="27" t="s">
        <v>289</v>
      </c>
      <c r="F576" s="28" t="s">
        <v>369</v>
      </c>
      <c r="G576" s="28" t="s">
        <v>180</v>
      </c>
      <c r="H576" s="28" t="s">
        <v>183</v>
      </c>
      <c r="I576" s="20" t="s">
        <v>330</v>
      </c>
      <c r="J576" s="24">
        <f>J577</f>
        <v>12.7</v>
      </c>
      <c r="K576" s="24">
        <f>K577</f>
        <v>0</v>
      </c>
      <c r="L576" s="24">
        <f>L577</f>
        <v>0</v>
      </c>
    </row>
    <row r="577" spans="1:12" ht="25.5">
      <c r="A577" s="25" t="s">
        <v>233</v>
      </c>
      <c r="B577" s="29" t="s">
        <v>303</v>
      </c>
      <c r="C577" s="20" t="s">
        <v>260</v>
      </c>
      <c r="D577" s="20" t="s">
        <v>313</v>
      </c>
      <c r="E577" s="27" t="s">
        <v>289</v>
      </c>
      <c r="F577" s="28" t="s">
        <v>369</v>
      </c>
      <c r="G577" s="28" t="s">
        <v>180</v>
      </c>
      <c r="H577" s="28" t="s">
        <v>183</v>
      </c>
      <c r="I577" s="20" t="s">
        <v>245</v>
      </c>
      <c r="J577" s="24">
        <v>12.7</v>
      </c>
      <c r="K577" s="24"/>
      <c r="L577" s="24"/>
    </row>
    <row r="578" spans="1:12" ht="12.75">
      <c r="A578" s="25" t="s">
        <v>331</v>
      </c>
      <c r="B578" s="29" t="s">
        <v>303</v>
      </c>
      <c r="C578" s="20" t="s">
        <v>260</v>
      </c>
      <c r="D578" s="20" t="s">
        <v>313</v>
      </c>
      <c r="E578" s="27" t="s">
        <v>289</v>
      </c>
      <c r="F578" s="28" t="s">
        <v>369</v>
      </c>
      <c r="G578" s="28" t="s">
        <v>180</v>
      </c>
      <c r="H578" s="28" t="s">
        <v>183</v>
      </c>
      <c r="I578" s="20" t="s">
        <v>332</v>
      </c>
      <c r="J578" s="24">
        <f>J579</f>
        <v>0.4</v>
      </c>
      <c r="K578" s="24">
        <f>K579</f>
        <v>0</v>
      </c>
      <c r="L578" s="24">
        <f>L579</f>
        <v>0</v>
      </c>
    </row>
    <row r="579" spans="1:12" ht="12.75">
      <c r="A579" s="25" t="s">
        <v>246</v>
      </c>
      <c r="B579" s="29" t="s">
        <v>303</v>
      </c>
      <c r="C579" s="20" t="s">
        <v>260</v>
      </c>
      <c r="D579" s="20" t="s">
        <v>313</v>
      </c>
      <c r="E579" s="27" t="s">
        <v>289</v>
      </c>
      <c r="F579" s="28" t="s">
        <v>369</v>
      </c>
      <c r="G579" s="28" t="s">
        <v>180</v>
      </c>
      <c r="H579" s="28" t="s">
        <v>183</v>
      </c>
      <c r="I579" s="20" t="s">
        <v>247</v>
      </c>
      <c r="J579" s="24">
        <v>0.4</v>
      </c>
      <c r="K579" s="24"/>
      <c r="L579" s="24"/>
    </row>
    <row r="580" spans="1:12" ht="12.75">
      <c r="A580" s="26" t="s">
        <v>41</v>
      </c>
      <c r="B580" s="13" t="s">
        <v>303</v>
      </c>
      <c r="C580" s="10" t="s">
        <v>260</v>
      </c>
      <c r="D580" s="10" t="s">
        <v>313</v>
      </c>
      <c r="E580" s="11" t="s">
        <v>545</v>
      </c>
      <c r="F580" s="12" t="s">
        <v>221</v>
      </c>
      <c r="G580" s="12" t="s">
        <v>180</v>
      </c>
      <c r="H580" s="12" t="s">
        <v>181</v>
      </c>
      <c r="I580" s="10"/>
      <c r="J580" s="31">
        <f>J581</f>
        <v>98.4</v>
      </c>
      <c r="K580" s="31">
        <f aca="true" t="shared" si="98" ref="K580:L582">K581</f>
        <v>0</v>
      </c>
      <c r="L580" s="31">
        <f t="shared" si="98"/>
        <v>0</v>
      </c>
    </row>
    <row r="581" spans="1:12" ht="12.75">
      <c r="A581" s="25" t="s">
        <v>548</v>
      </c>
      <c r="B581" s="29" t="s">
        <v>303</v>
      </c>
      <c r="C581" s="20" t="s">
        <v>260</v>
      </c>
      <c r="D581" s="20" t="s">
        <v>313</v>
      </c>
      <c r="E581" s="27" t="s">
        <v>545</v>
      </c>
      <c r="F581" s="28" t="s">
        <v>221</v>
      </c>
      <c r="G581" s="28" t="s">
        <v>180</v>
      </c>
      <c r="H581" s="28" t="s">
        <v>549</v>
      </c>
      <c r="I581" s="20"/>
      <c r="J581" s="45">
        <f>J582</f>
        <v>98.4</v>
      </c>
      <c r="K581" s="45">
        <f t="shared" si="98"/>
        <v>0</v>
      </c>
      <c r="L581" s="45">
        <f t="shared" si="98"/>
        <v>0</v>
      </c>
    </row>
    <row r="582" spans="1:12" ht="12.75">
      <c r="A582" s="25" t="s">
        <v>331</v>
      </c>
      <c r="B582" s="29" t="s">
        <v>303</v>
      </c>
      <c r="C582" s="20" t="s">
        <v>260</v>
      </c>
      <c r="D582" s="20" t="s">
        <v>313</v>
      </c>
      <c r="E582" s="21" t="s">
        <v>545</v>
      </c>
      <c r="F582" s="22" t="s">
        <v>221</v>
      </c>
      <c r="G582" s="22" t="s">
        <v>180</v>
      </c>
      <c r="H582" s="22" t="s">
        <v>549</v>
      </c>
      <c r="I582" s="20" t="s">
        <v>332</v>
      </c>
      <c r="J582" s="24">
        <f>J583</f>
        <v>98.4</v>
      </c>
      <c r="K582" s="24">
        <f t="shared" si="98"/>
        <v>0</v>
      </c>
      <c r="L582" s="24">
        <f t="shared" si="98"/>
        <v>0</v>
      </c>
    </row>
    <row r="583" spans="1:12" ht="12.75">
      <c r="A583" s="25" t="s">
        <v>41</v>
      </c>
      <c r="B583" s="29" t="s">
        <v>303</v>
      </c>
      <c r="C583" s="20" t="s">
        <v>260</v>
      </c>
      <c r="D583" s="20" t="s">
        <v>313</v>
      </c>
      <c r="E583" s="21" t="s">
        <v>545</v>
      </c>
      <c r="F583" s="22" t="s">
        <v>221</v>
      </c>
      <c r="G583" s="22" t="s">
        <v>180</v>
      </c>
      <c r="H583" s="22" t="s">
        <v>549</v>
      </c>
      <c r="I583" s="20" t="s">
        <v>483</v>
      </c>
      <c r="J583" s="24">
        <v>98.4</v>
      </c>
      <c r="K583" s="24"/>
      <c r="L583" s="24"/>
    </row>
    <row r="584" spans="1:12" ht="12.75">
      <c r="A584" s="26" t="s">
        <v>292</v>
      </c>
      <c r="B584" s="13" t="s">
        <v>303</v>
      </c>
      <c r="C584" s="10" t="s">
        <v>261</v>
      </c>
      <c r="D584" s="10"/>
      <c r="E584" s="11"/>
      <c r="F584" s="12"/>
      <c r="G584" s="12"/>
      <c r="H584" s="12"/>
      <c r="I584" s="10"/>
      <c r="J584" s="31">
        <f>J585+J598</f>
        <v>36039.899999999994</v>
      </c>
      <c r="K584" s="31">
        <f>K585+K598</f>
        <v>3850</v>
      </c>
      <c r="L584" s="31">
        <f>L585+L598</f>
        <v>0</v>
      </c>
    </row>
    <row r="585" spans="1:12" ht="12.75">
      <c r="A585" s="15" t="s">
        <v>320</v>
      </c>
      <c r="B585" s="13" t="s">
        <v>303</v>
      </c>
      <c r="C585" s="10" t="s">
        <v>261</v>
      </c>
      <c r="D585" s="10" t="s">
        <v>262</v>
      </c>
      <c r="E585" s="27"/>
      <c r="F585" s="28"/>
      <c r="G585" s="28"/>
      <c r="H585" s="28"/>
      <c r="I585" s="20"/>
      <c r="J585" s="14">
        <f aca="true" t="shared" si="99" ref="J585:L587">J586</f>
        <v>35593.799999999996</v>
      </c>
      <c r="K585" s="14">
        <f t="shared" si="99"/>
        <v>3850</v>
      </c>
      <c r="L585" s="14">
        <f t="shared" si="99"/>
        <v>0</v>
      </c>
    </row>
    <row r="586" spans="1:12" ht="38.25">
      <c r="A586" s="67" t="s">
        <v>404</v>
      </c>
      <c r="B586" s="13" t="s">
        <v>303</v>
      </c>
      <c r="C586" s="10" t="s">
        <v>261</v>
      </c>
      <c r="D586" s="10" t="s">
        <v>262</v>
      </c>
      <c r="E586" s="11" t="s">
        <v>282</v>
      </c>
      <c r="F586" s="12" t="s">
        <v>221</v>
      </c>
      <c r="G586" s="12" t="s">
        <v>180</v>
      </c>
      <c r="H586" s="12" t="s">
        <v>181</v>
      </c>
      <c r="I586" s="10"/>
      <c r="J586" s="31">
        <f t="shared" si="99"/>
        <v>35593.799999999996</v>
      </c>
      <c r="K586" s="31">
        <f t="shared" si="99"/>
        <v>3850</v>
      </c>
      <c r="L586" s="31">
        <f t="shared" si="99"/>
        <v>0</v>
      </c>
    </row>
    <row r="587" spans="1:12" ht="12.75">
      <c r="A587" s="54" t="s">
        <v>521</v>
      </c>
      <c r="B587" s="29" t="s">
        <v>303</v>
      </c>
      <c r="C587" s="20" t="s">
        <v>261</v>
      </c>
      <c r="D587" s="20" t="s">
        <v>262</v>
      </c>
      <c r="E587" s="27" t="s">
        <v>282</v>
      </c>
      <c r="F587" s="28" t="s">
        <v>324</v>
      </c>
      <c r="G587" s="28" t="s">
        <v>180</v>
      </c>
      <c r="H587" s="28" t="s">
        <v>181</v>
      </c>
      <c r="I587" s="20"/>
      <c r="J587" s="45">
        <f t="shared" si="99"/>
        <v>35593.799999999996</v>
      </c>
      <c r="K587" s="45">
        <f t="shared" si="99"/>
        <v>3850</v>
      </c>
      <c r="L587" s="45">
        <f t="shared" si="99"/>
        <v>0</v>
      </c>
    </row>
    <row r="588" spans="1:12" ht="25.5">
      <c r="A588" s="54" t="s">
        <v>139</v>
      </c>
      <c r="B588" s="29" t="s">
        <v>303</v>
      </c>
      <c r="C588" s="20" t="s">
        <v>261</v>
      </c>
      <c r="D588" s="20" t="s">
        <v>262</v>
      </c>
      <c r="E588" s="27" t="s">
        <v>282</v>
      </c>
      <c r="F588" s="28" t="s">
        <v>324</v>
      </c>
      <c r="G588" s="28" t="s">
        <v>260</v>
      </c>
      <c r="H588" s="28" t="s">
        <v>181</v>
      </c>
      <c r="I588" s="20"/>
      <c r="J588" s="45">
        <f>J592+J595+J589</f>
        <v>35593.799999999996</v>
      </c>
      <c r="K588" s="45">
        <f>K592+K595+K589</f>
        <v>3850</v>
      </c>
      <c r="L588" s="45">
        <f>L592+L595+L589</f>
        <v>0</v>
      </c>
    </row>
    <row r="589" spans="1:12" ht="25.5">
      <c r="A589" s="54" t="s">
        <v>376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260</v>
      </c>
      <c r="H589" s="28" t="s">
        <v>377</v>
      </c>
      <c r="I589" s="20"/>
      <c r="J589" s="45">
        <f aca="true" t="shared" si="100" ref="J589:L590">J590</f>
        <v>1092.7</v>
      </c>
      <c r="K589" s="45">
        <f t="shared" si="100"/>
        <v>3850</v>
      </c>
      <c r="L589" s="45">
        <f t="shared" si="100"/>
        <v>0</v>
      </c>
    </row>
    <row r="590" spans="1:12" ht="25.5">
      <c r="A590" s="25" t="s">
        <v>215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377</v>
      </c>
      <c r="I590" s="20" t="s">
        <v>330</v>
      </c>
      <c r="J590" s="45">
        <f t="shared" si="100"/>
        <v>1092.7</v>
      </c>
      <c r="K590" s="45">
        <f t="shared" si="100"/>
        <v>3850</v>
      </c>
      <c r="L590" s="45">
        <f t="shared" si="100"/>
        <v>0</v>
      </c>
    </row>
    <row r="591" spans="1:12" ht="25.5">
      <c r="A591" s="25" t="s">
        <v>233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377</v>
      </c>
      <c r="I591" s="20" t="s">
        <v>245</v>
      </c>
      <c r="J591" s="45">
        <v>1092.7</v>
      </c>
      <c r="K591" s="45">
        <v>3850</v>
      </c>
      <c r="L591" s="45"/>
    </row>
    <row r="592" spans="1:12" ht="63.75">
      <c r="A592" s="25" t="s">
        <v>471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472</v>
      </c>
      <c r="I592" s="20"/>
      <c r="J592" s="24">
        <f aca="true" t="shared" si="101" ref="J592:L593">J593</f>
        <v>28222.8</v>
      </c>
      <c r="K592" s="24">
        <f t="shared" si="101"/>
        <v>0</v>
      </c>
      <c r="L592" s="24">
        <f t="shared" si="101"/>
        <v>0</v>
      </c>
    </row>
    <row r="593" spans="1:12" ht="25.5">
      <c r="A593" s="25" t="s">
        <v>215</v>
      </c>
      <c r="B593" s="29" t="s">
        <v>303</v>
      </c>
      <c r="C593" s="20" t="s">
        <v>261</v>
      </c>
      <c r="D593" s="20" t="s">
        <v>262</v>
      </c>
      <c r="E593" s="27" t="s">
        <v>282</v>
      </c>
      <c r="F593" s="28" t="s">
        <v>324</v>
      </c>
      <c r="G593" s="28" t="s">
        <v>260</v>
      </c>
      <c r="H593" s="28" t="s">
        <v>472</v>
      </c>
      <c r="I593" s="20" t="s">
        <v>330</v>
      </c>
      <c r="J593" s="24">
        <f t="shared" si="101"/>
        <v>28222.8</v>
      </c>
      <c r="K593" s="24">
        <f t="shared" si="101"/>
        <v>0</v>
      </c>
      <c r="L593" s="24">
        <f t="shared" si="101"/>
        <v>0</v>
      </c>
    </row>
    <row r="594" spans="1:12" ht="25.5">
      <c r="A594" s="25" t="s">
        <v>233</v>
      </c>
      <c r="B594" s="29" t="s">
        <v>303</v>
      </c>
      <c r="C594" s="20" t="s">
        <v>261</v>
      </c>
      <c r="D594" s="20" t="s">
        <v>262</v>
      </c>
      <c r="E594" s="27" t="s">
        <v>282</v>
      </c>
      <c r="F594" s="28" t="s">
        <v>324</v>
      </c>
      <c r="G594" s="28" t="s">
        <v>260</v>
      </c>
      <c r="H594" s="28" t="s">
        <v>472</v>
      </c>
      <c r="I594" s="20" t="s">
        <v>245</v>
      </c>
      <c r="J594" s="24">
        <v>28222.8</v>
      </c>
      <c r="K594" s="24"/>
      <c r="L594" s="24"/>
    </row>
    <row r="595" spans="1:12" ht="63.75">
      <c r="A595" s="25" t="s">
        <v>431</v>
      </c>
      <c r="B595" s="29" t="s">
        <v>303</v>
      </c>
      <c r="C595" s="20" t="s">
        <v>261</v>
      </c>
      <c r="D595" s="20" t="s">
        <v>262</v>
      </c>
      <c r="E595" s="27" t="s">
        <v>282</v>
      </c>
      <c r="F595" s="28" t="s">
        <v>324</v>
      </c>
      <c r="G595" s="28" t="s">
        <v>260</v>
      </c>
      <c r="H595" s="28" t="s">
        <v>432</v>
      </c>
      <c r="I595" s="20"/>
      <c r="J595" s="45">
        <f aca="true" t="shared" si="102" ref="J595:L596">J596</f>
        <v>6278.3</v>
      </c>
      <c r="K595" s="45">
        <f t="shared" si="102"/>
        <v>0</v>
      </c>
      <c r="L595" s="45">
        <f t="shared" si="102"/>
        <v>0</v>
      </c>
    </row>
    <row r="596" spans="1:12" ht="25.5">
      <c r="A596" s="25" t="s">
        <v>215</v>
      </c>
      <c r="B596" s="29" t="s">
        <v>303</v>
      </c>
      <c r="C596" s="20" t="s">
        <v>261</v>
      </c>
      <c r="D596" s="20" t="s">
        <v>262</v>
      </c>
      <c r="E596" s="27" t="s">
        <v>282</v>
      </c>
      <c r="F596" s="28" t="s">
        <v>324</v>
      </c>
      <c r="G596" s="28" t="s">
        <v>260</v>
      </c>
      <c r="H596" s="28" t="s">
        <v>432</v>
      </c>
      <c r="I596" s="20" t="s">
        <v>330</v>
      </c>
      <c r="J596" s="45">
        <f t="shared" si="102"/>
        <v>6278.3</v>
      </c>
      <c r="K596" s="45">
        <f t="shared" si="102"/>
        <v>0</v>
      </c>
      <c r="L596" s="45">
        <f t="shared" si="102"/>
        <v>0</v>
      </c>
    </row>
    <row r="597" spans="1:12" ht="25.5">
      <c r="A597" s="25" t="s">
        <v>233</v>
      </c>
      <c r="B597" s="29" t="s">
        <v>303</v>
      </c>
      <c r="C597" s="20" t="s">
        <v>261</v>
      </c>
      <c r="D597" s="20" t="s">
        <v>262</v>
      </c>
      <c r="E597" s="27" t="s">
        <v>282</v>
      </c>
      <c r="F597" s="28" t="s">
        <v>324</v>
      </c>
      <c r="G597" s="28" t="s">
        <v>260</v>
      </c>
      <c r="H597" s="28" t="s">
        <v>432</v>
      </c>
      <c r="I597" s="20" t="s">
        <v>245</v>
      </c>
      <c r="J597" s="45">
        <v>6278.3</v>
      </c>
      <c r="K597" s="45"/>
      <c r="L597" s="45"/>
    </row>
    <row r="598" spans="1:12" ht="12.75">
      <c r="A598" s="26" t="s">
        <v>312</v>
      </c>
      <c r="B598" s="13" t="s">
        <v>303</v>
      </c>
      <c r="C598" s="10" t="s">
        <v>261</v>
      </c>
      <c r="D598" s="10" t="s">
        <v>289</v>
      </c>
      <c r="E598" s="11"/>
      <c r="F598" s="12"/>
      <c r="G598" s="12"/>
      <c r="H598" s="12"/>
      <c r="I598" s="10"/>
      <c r="J598" s="31">
        <f aca="true" t="shared" si="103" ref="J598:J603">J599</f>
        <v>446.1</v>
      </c>
      <c r="K598" s="31">
        <f aca="true" t="shared" si="104" ref="K598:L603">K599</f>
        <v>0</v>
      </c>
      <c r="L598" s="31">
        <f t="shared" si="104"/>
        <v>0</v>
      </c>
    </row>
    <row r="599" spans="1:12" ht="25.5">
      <c r="A599" s="67" t="s">
        <v>409</v>
      </c>
      <c r="B599" s="13" t="s">
        <v>303</v>
      </c>
      <c r="C599" s="10" t="s">
        <v>261</v>
      </c>
      <c r="D599" s="10" t="s">
        <v>289</v>
      </c>
      <c r="E599" s="11" t="s">
        <v>289</v>
      </c>
      <c r="F599" s="12" t="s">
        <v>221</v>
      </c>
      <c r="G599" s="12" t="s">
        <v>180</v>
      </c>
      <c r="H599" s="12" t="s">
        <v>181</v>
      </c>
      <c r="I599" s="10"/>
      <c r="J599" s="31">
        <f t="shared" si="103"/>
        <v>446.1</v>
      </c>
      <c r="K599" s="31">
        <f t="shared" si="104"/>
        <v>0</v>
      </c>
      <c r="L599" s="31">
        <f t="shared" si="104"/>
        <v>0</v>
      </c>
    </row>
    <row r="600" spans="1:12" ht="25.5">
      <c r="A600" s="76" t="s">
        <v>575</v>
      </c>
      <c r="B600" s="29" t="s">
        <v>303</v>
      </c>
      <c r="C600" s="20" t="s">
        <v>261</v>
      </c>
      <c r="D600" s="20" t="s">
        <v>289</v>
      </c>
      <c r="E600" s="27" t="s">
        <v>289</v>
      </c>
      <c r="F600" s="28" t="s">
        <v>219</v>
      </c>
      <c r="G600" s="28" t="s">
        <v>180</v>
      </c>
      <c r="H600" s="28" t="s">
        <v>181</v>
      </c>
      <c r="I600" s="20"/>
      <c r="J600" s="45">
        <f t="shared" si="103"/>
        <v>446.1</v>
      </c>
      <c r="K600" s="45">
        <f t="shared" si="104"/>
        <v>0</v>
      </c>
      <c r="L600" s="45">
        <f t="shared" si="104"/>
        <v>0</v>
      </c>
    </row>
    <row r="601" spans="1:12" ht="25.5">
      <c r="A601" s="25" t="s">
        <v>576</v>
      </c>
      <c r="B601" s="29" t="s">
        <v>303</v>
      </c>
      <c r="C601" s="20" t="s">
        <v>261</v>
      </c>
      <c r="D601" s="20" t="s">
        <v>289</v>
      </c>
      <c r="E601" s="27" t="s">
        <v>289</v>
      </c>
      <c r="F601" s="28" t="s">
        <v>219</v>
      </c>
      <c r="G601" s="28" t="s">
        <v>260</v>
      </c>
      <c r="H601" s="28" t="s">
        <v>181</v>
      </c>
      <c r="I601" s="20"/>
      <c r="J601" s="45">
        <f t="shared" si="103"/>
        <v>446.1</v>
      </c>
      <c r="K601" s="45">
        <f t="shared" si="104"/>
        <v>0</v>
      </c>
      <c r="L601" s="45">
        <f t="shared" si="104"/>
        <v>0</v>
      </c>
    </row>
    <row r="602" spans="1:12" ht="12.75">
      <c r="A602" s="19" t="s">
        <v>424</v>
      </c>
      <c r="B602" s="29" t="s">
        <v>303</v>
      </c>
      <c r="C602" s="20" t="s">
        <v>261</v>
      </c>
      <c r="D602" s="20" t="s">
        <v>289</v>
      </c>
      <c r="E602" s="27" t="s">
        <v>289</v>
      </c>
      <c r="F602" s="28" t="s">
        <v>219</v>
      </c>
      <c r="G602" s="28" t="s">
        <v>260</v>
      </c>
      <c r="H602" s="28" t="s">
        <v>425</v>
      </c>
      <c r="I602" s="20"/>
      <c r="J602" s="45">
        <f t="shared" si="103"/>
        <v>446.1</v>
      </c>
      <c r="K602" s="45">
        <f t="shared" si="104"/>
        <v>0</v>
      </c>
      <c r="L602" s="45">
        <f t="shared" si="104"/>
        <v>0</v>
      </c>
    </row>
    <row r="603" spans="1:12" ht="25.5">
      <c r="A603" s="25" t="s">
        <v>215</v>
      </c>
      <c r="B603" s="29" t="s">
        <v>303</v>
      </c>
      <c r="C603" s="20" t="s">
        <v>261</v>
      </c>
      <c r="D603" s="20" t="s">
        <v>289</v>
      </c>
      <c r="E603" s="27" t="s">
        <v>289</v>
      </c>
      <c r="F603" s="28" t="s">
        <v>219</v>
      </c>
      <c r="G603" s="28" t="s">
        <v>260</v>
      </c>
      <c r="H603" s="28" t="s">
        <v>425</v>
      </c>
      <c r="I603" s="20" t="s">
        <v>330</v>
      </c>
      <c r="J603" s="45">
        <f t="shared" si="103"/>
        <v>446.1</v>
      </c>
      <c r="K603" s="45">
        <f t="shared" si="104"/>
        <v>0</v>
      </c>
      <c r="L603" s="45">
        <f t="shared" si="104"/>
        <v>0</v>
      </c>
    </row>
    <row r="604" spans="1:12" ht="25.5">
      <c r="A604" s="25" t="s">
        <v>233</v>
      </c>
      <c r="B604" s="29" t="s">
        <v>303</v>
      </c>
      <c r="C604" s="20" t="s">
        <v>261</v>
      </c>
      <c r="D604" s="20" t="s">
        <v>289</v>
      </c>
      <c r="E604" s="27" t="s">
        <v>289</v>
      </c>
      <c r="F604" s="28" t="s">
        <v>219</v>
      </c>
      <c r="G604" s="28" t="s">
        <v>260</v>
      </c>
      <c r="H604" s="28" t="s">
        <v>425</v>
      </c>
      <c r="I604" s="20" t="s">
        <v>245</v>
      </c>
      <c r="J604" s="45">
        <v>446.1</v>
      </c>
      <c r="K604" s="45"/>
      <c r="L604" s="45"/>
    </row>
    <row r="605" spans="1:12" ht="12.75">
      <c r="A605" s="26" t="s">
        <v>90</v>
      </c>
      <c r="B605" s="13" t="s">
        <v>303</v>
      </c>
      <c r="C605" s="10" t="s">
        <v>269</v>
      </c>
      <c r="D605" s="10"/>
      <c r="E605" s="11"/>
      <c r="F605" s="12"/>
      <c r="G605" s="12"/>
      <c r="H605" s="12"/>
      <c r="I605" s="10"/>
      <c r="J605" s="31">
        <f>J613+J636+J606</f>
        <v>69024.8</v>
      </c>
      <c r="K605" s="31">
        <f>K613+K636+K606</f>
        <v>2815</v>
      </c>
      <c r="L605" s="31">
        <f>L613+L636+L606</f>
        <v>20000</v>
      </c>
    </row>
    <row r="606" spans="1:12" ht="12.75">
      <c r="A606" s="26" t="s">
        <v>270</v>
      </c>
      <c r="B606" s="13" t="s">
        <v>303</v>
      </c>
      <c r="C606" s="10" t="s">
        <v>269</v>
      </c>
      <c r="D606" s="10" t="s">
        <v>260</v>
      </c>
      <c r="E606" s="11"/>
      <c r="F606" s="12"/>
      <c r="G606" s="12"/>
      <c r="H606" s="12"/>
      <c r="I606" s="10"/>
      <c r="J606" s="31">
        <f aca="true" t="shared" si="105" ref="J606:J611">J607</f>
        <v>29.3</v>
      </c>
      <c r="K606" s="31">
        <f aca="true" t="shared" si="106" ref="K606:L611">K607</f>
        <v>0</v>
      </c>
      <c r="L606" s="31">
        <f>L607</f>
        <v>0</v>
      </c>
    </row>
    <row r="607" spans="1:12" ht="25.5">
      <c r="A607" s="67" t="s">
        <v>409</v>
      </c>
      <c r="B607" s="13" t="s">
        <v>303</v>
      </c>
      <c r="C607" s="10" t="s">
        <v>269</v>
      </c>
      <c r="D607" s="10" t="s">
        <v>260</v>
      </c>
      <c r="E607" s="11" t="s">
        <v>289</v>
      </c>
      <c r="F607" s="12" t="s">
        <v>221</v>
      </c>
      <c r="G607" s="12" t="s">
        <v>180</v>
      </c>
      <c r="H607" s="12" t="s">
        <v>181</v>
      </c>
      <c r="I607" s="10"/>
      <c r="J607" s="31">
        <f t="shared" si="105"/>
        <v>29.3</v>
      </c>
      <c r="K607" s="31">
        <f t="shared" si="106"/>
        <v>0</v>
      </c>
      <c r="L607" s="31">
        <f>L608</f>
        <v>0</v>
      </c>
    </row>
    <row r="608" spans="1:12" ht="25.5">
      <c r="A608" s="54" t="s">
        <v>588</v>
      </c>
      <c r="B608" s="29" t="s">
        <v>303</v>
      </c>
      <c r="C608" s="20" t="s">
        <v>269</v>
      </c>
      <c r="D608" s="20" t="s">
        <v>260</v>
      </c>
      <c r="E608" s="27" t="s">
        <v>289</v>
      </c>
      <c r="F608" s="28" t="s">
        <v>219</v>
      </c>
      <c r="G608" s="28" t="s">
        <v>180</v>
      </c>
      <c r="H608" s="28" t="s">
        <v>181</v>
      </c>
      <c r="I608" s="20"/>
      <c r="J608" s="45">
        <f t="shared" si="105"/>
        <v>29.3</v>
      </c>
      <c r="K608" s="45">
        <f t="shared" si="106"/>
        <v>0</v>
      </c>
      <c r="L608" s="45">
        <f t="shared" si="106"/>
        <v>0</v>
      </c>
    </row>
    <row r="609" spans="1:12" ht="25.5">
      <c r="A609" s="54" t="s">
        <v>589</v>
      </c>
      <c r="B609" s="29" t="s">
        <v>303</v>
      </c>
      <c r="C609" s="20" t="s">
        <v>269</v>
      </c>
      <c r="D609" s="20" t="s">
        <v>260</v>
      </c>
      <c r="E609" s="27" t="s">
        <v>289</v>
      </c>
      <c r="F609" s="28" t="s">
        <v>219</v>
      </c>
      <c r="G609" s="28" t="s">
        <v>260</v>
      </c>
      <c r="H609" s="28" t="s">
        <v>181</v>
      </c>
      <c r="I609" s="20"/>
      <c r="J609" s="45">
        <f t="shared" si="105"/>
        <v>29.3</v>
      </c>
      <c r="K609" s="45">
        <f t="shared" si="106"/>
        <v>0</v>
      </c>
      <c r="L609" s="45">
        <f t="shared" si="106"/>
        <v>0</v>
      </c>
    </row>
    <row r="610" spans="1:12" ht="12.75">
      <c r="A610" s="54" t="s">
        <v>424</v>
      </c>
      <c r="B610" s="29" t="s">
        <v>303</v>
      </c>
      <c r="C610" s="20" t="s">
        <v>269</v>
      </c>
      <c r="D610" s="20" t="s">
        <v>260</v>
      </c>
      <c r="E610" s="27" t="s">
        <v>289</v>
      </c>
      <c r="F610" s="28" t="s">
        <v>219</v>
      </c>
      <c r="G610" s="28" t="s">
        <v>260</v>
      </c>
      <c r="H610" s="28" t="s">
        <v>425</v>
      </c>
      <c r="I610" s="20"/>
      <c r="J610" s="45">
        <f t="shared" si="105"/>
        <v>29.3</v>
      </c>
      <c r="K610" s="45">
        <f t="shared" si="106"/>
        <v>0</v>
      </c>
      <c r="L610" s="45">
        <f t="shared" si="106"/>
        <v>0</v>
      </c>
    </row>
    <row r="611" spans="1:12" ht="25.5">
      <c r="A611" s="25" t="s">
        <v>215</v>
      </c>
      <c r="B611" s="29" t="s">
        <v>303</v>
      </c>
      <c r="C611" s="20" t="s">
        <v>269</v>
      </c>
      <c r="D611" s="20" t="s">
        <v>260</v>
      </c>
      <c r="E611" s="27" t="s">
        <v>289</v>
      </c>
      <c r="F611" s="28" t="s">
        <v>219</v>
      </c>
      <c r="G611" s="28" t="s">
        <v>260</v>
      </c>
      <c r="H611" s="28" t="s">
        <v>425</v>
      </c>
      <c r="I611" s="20" t="s">
        <v>330</v>
      </c>
      <c r="J611" s="45">
        <f t="shared" si="105"/>
        <v>29.3</v>
      </c>
      <c r="K611" s="45">
        <f t="shared" si="106"/>
        <v>0</v>
      </c>
      <c r="L611" s="45">
        <f t="shared" si="106"/>
        <v>0</v>
      </c>
    </row>
    <row r="612" spans="1:12" ht="25.5">
      <c r="A612" s="25" t="s">
        <v>233</v>
      </c>
      <c r="B612" s="29" t="s">
        <v>303</v>
      </c>
      <c r="C612" s="20" t="s">
        <v>269</v>
      </c>
      <c r="D612" s="20" t="s">
        <v>260</v>
      </c>
      <c r="E612" s="27" t="s">
        <v>289</v>
      </c>
      <c r="F612" s="28" t="s">
        <v>219</v>
      </c>
      <c r="G612" s="28" t="s">
        <v>260</v>
      </c>
      <c r="H612" s="28" t="s">
        <v>425</v>
      </c>
      <c r="I612" s="20" t="s">
        <v>245</v>
      </c>
      <c r="J612" s="45">
        <v>29.3</v>
      </c>
      <c r="K612" s="45"/>
      <c r="L612" s="45"/>
    </row>
    <row r="613" spans="1:12" ht="12.75">
      <c r="A613" s="26" t="s">
        <v>271</v>
      </c>
      <c r="B613" s="13" t="s">
        <v>303</v>
      </c>
      <c r="C613" s="10" t="s">
        <v>269</v>
      </c>
      <c r="D613" s="10" t="s">
        <v>263</v>
      </c>
      <c r="E613" s="11"/>
      <c r="F613" s="12"/>
      <c r="G613" s="12"/>
      <c r="H613" s="12"/>
      <c r="I613" s="10"/>
      <c r="J613" s="31">
        <f aca="true" t="shared" si="107" ref="J613:L614">J614</f>
        <v>13001.6</v>
      </c>
      <c r="K613" s="31">
        <f t="shared" si="107"/>
        <v>2815</v>
      </c>
      <c r="L613" s="31">
        <f t="shared" si="107"/>
        <v>20000</v>
      </c>
    </row>
    <row r="614" spans="1:14" ht="42" customHeight="1">
      <c r="A614" s="26" t="s">
        <v>408</v>
      </c>
      <c r="B614" s="13" t="s">
        <v>303</v>
      </c>
      <c r="C614" s="10" t="s">
        <v>269</v>
      </c>
      <c r="D614" s="10" t="s">
        <v>263</v>
      </c>
      <c r="E614" s="11" t="s">
        <v>296</v>
      </c>
      <c r="F614" s="12" t="s">
        <v>221</v>
      </c>
      <c r="G614" s="12" t="s">
        <v>180</v>
      </c>
      <c r="H614" s="12" t="s">
        <v>181</v>
      </c>
      <c r="I614" s="10"/>
      <c r="J614" s="31">
        <f t="shared" si="107"/>
        <v>13001.6</v>
      </c>
      <c r="K614" s="31">
        <f t="shared" si="107"/>
        <v>2815</v>
      </c>
      <c r="L614" s="31">
        <f t="shared" si="107"/>
        <v>20000</v>
      </c>
      <c r="N614" s="77"/>
    </row>
    <row r="615" spans="1:12" ht="27" customHeight="1">
      <c r="A615" s="25" t="s">
        <v>385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180</v>
      </c>
      <c r="H615" s="28" t="s">
        <v>181</v>
      </c>
      <c r="I615" s="20"/>
      <c r="J615" s="45">
        <f>J626+J616</f>
        <v>13001.6</v>
      </c>
      <c r="K615" s="45">
        <f>K626+K616</f>
        <v>2815</v>
      </c>
      <c r="L615" s="45">
        <f>L626+L616</f>
        <v>20000</v>
      </c>
    </row>
    <row r="616" spans="1:12" ht="27" customHeight="1">
      <c r="A616" s="25" t="s">
        <v>552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263</v>
      </c>
      <c r="H616" s="28" t="s">
        <v>181</v>
      </c>
      <c r="I616" s="20"/>
      <c r="J616" s="45">
        <f>+J617+J620+J623</f>
        <v>12136.5</v>
      </c>
      <c r="K616" s="45">
        <f>+K617+K620+K623</f>
        <v>815</v>
      </c>
      <c r="L616" s="45">
        <f>+L617+L620+L623</f>
        <v>0</v>
      </c>
    </row>
    <row r="617" spans="1:12" ht="27" customHeight="1">
      <c r="A617" s="25" t="s">
        <v>376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263</v>
      </c>
      <c r="H617" s="28" t="s">
        <v>377</v>
      </c>
      <c r="I617" s="20"/>
      <c r="J617" s="45">
        <f aca="true" t="shared" si="108" ref="J617:L618">J618</f>
        <v>327.5</v>
      </c>
      <c r="K617" s="45">
        <f t="shared" si="108"/>
        <v>815</v>
      </c>
      <c r="L617" s="45">
        <f t="shared" si="108"/>
        <v>0</v>
      </c>
    </row>
    <row r="618" spans="1:12" ht="27" customHeight="1">
      <c r="A618" s="25" t="s">
        <v>215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377</v>
      </c>
      <c r="I618" s="20" t="s">
        <v>330</v>
      </c>
      <c r="J618" s="45">
        <f t="shared" si="108"/>
        <v>327.5</v>
      </c>
      <c r="K618" s="45">
        <f t="shared" si="108"/>
        <v>815</v>
      </c>
      <c r="L618" s="45">
        <f t="shared" si="108"/>
        <v>0</v>
      </c>
    </row>
    <row r="619" spans="1:12" ht="27" customHeight="1">
      <c r="A619" s="25" t="s">
        <v>233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377</v>
      </c>
      <c r="I619" s="20" t="s">
        <v>245</v>
      </c>
      <c r="J619" s="45">
        <v>327.5</v>
      </c>
      <c r="K619" s="45">
        <v>815</v>
      </c>
      <c r="L619" s="45"/>
    </row>
    <row r="620" spans="1:12" ht="27" customHeight="1">
      <c r="A620" s="25" t="s">
        <v>567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263</v>
      </c>
      <c r="H620" s="28" t="s">
        <v>568</v>
      </c>
      <c r="I620" s="20"/>
      <c r="J620" s="45">
        <f aca="true" t="shared" si="109" ref="J620:L621">J621</f>
        <v>8266.3</v>
      </c>
      <c r="K620" s="45">
        <f t="shared" si="109"/>
        <v>0</v>
      </c>
      <c r="L620" s="45">
        <f t="shared" si="109"/>
        <v>0</v>
      </c>
    </row>
    <row r="621" spans="1:12" ht="27" customHeight="1">
      <c r="A621" s="25" t="s">
        <v>215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263</v>
      </c>
      <c r="H621" s="28" t="s">
        <v>568</v>
      </c>
      <c r="I621" s="20" t="s">
        <v>330</v>
      </c>
      <c r="J621" s="45">
        <f t="shared" si="109"/>
        <v>8266.3</v>
      </c>
      <c r="K621" s="45">
        <f t="shared" si="109"/>
        <v>0</v>
      </c>
      <c r="L621" s="45">
        <f t="shared" si="109"/>
        <v>0</v>
      </c>
    </row>
    <row r="622" spans="1:12" ht="27" customHeight="1">
      <c r="A622" s="25" t="s">
        <v>233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263</v>
      </c>
      <c r="H622" s="28" t="s">
        <v>568</v>
      </c>
      <c r="I622" s="20" t="s">
        <v>245</v>
      </c>
      <c r="J622" s="45">
        <v>8266.3</v>
      </c>
      <c r="K622" s="45"/>
      <c r="L622" s="45"/>
    </row>
    <row r="623" spans="1:12" ht="15.75" customHeight="1">
      <c r="A623" s="25" t="s">
        <v>569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263</v>
      </c>
      <c r="H623" s="28" t="s">
        <v>570</v>
      </c>
      <c r="I623" s="20"/>
      <c r="J623" s="45">
        <f aca="true" t="shared" si="110" ref="J623:L624">J624</f>
        <v>3542.7</v>
      </c>
      <c r="K623" s="45">
        <f t="shared" si="110"/>
        <v>0</v>
      </c>
      <c r="L623" s="45">
        <f t="shared" si="110"/>
        <v>0</v>
      </c>
    </row>
    <row r="624" spans="1:12" ht="27" customHeight="1">
      <c r="A624" s="25" t="s">
        <v>215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263</v>
      </c>
      <c r="H624" s="28" t="s">
        <v>570</v>
      </c>
      <c r="I624" s="20" t="s">
        <v>330</v>
      </c>
      <c r="J624" s="45">
        <f t="shared" si="110"/>
        <v>3542.7</v>
      </c>
      <c r="K624" s="45">
        <f t="shared" si="110"/>
        <v>0</v>
      </c>
      <c r="L624" s="45">
        <f t="shared" si="110"/>
        <v>0</v>
      </c>
    </row>
    <row r="625" spans="1:12" ht="27" customHeight="1">
      <c r="A625" s="25" t="s">
        <v>233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263</v>
      </c>
      <c r="H625" s="28" t="s">
        <v>570</v>
      </c>
      <c r="I625" s="20" t="s">
        <v>245</v>
      </c>
      <c r="J625" s="45">
        <v>3542.7</v>
      </c>
      <c r="K625" s="45"/>
      <c r="L625" s="45"/>
    </row>
    <row r="626" spans="1:12" ht="12.75">
      <c r="A626" s="25" t="s">
        <v>386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267</v>
      </c>
      <c r="H626" s="28" t="s">
        <v>181</v>
      </c>
      <c r="I626" s="20"/>
      <c r="J626" s="45">
        <f>+J633+J630+J627</f>
        <v>865.1</v>
      </c>
      <c r="K626" s="45">
        <f>+K633+K630+K627</f>
        <v>2000</v>
      </c>
      <c r="L626" s="45">
        <f>+L633+L630+L627</f>
        <v>20000</v>
      </c>
    </row>
    <row r="627" spans="1:12" ht="25.5">
      <c r="A627" s="25" t="s">
        <v>590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267</v>
      </c>
      <c r="H627" s="28" t="s">
        <v>591</v>
      </c>
      <c r="I627" s="20"/>
      <c r="J627" s="45">
        <f aca="true" t="shared" si="111" ref="J627:L628">J628</f>
        <v>0</v>
      </c>
      <c r="K627" s="45">
        <f t="shared" si="111"/>
        <v>2000</v>
      </c>
      <c r="L627" s="45">
        <f t="shared" si="111"/>
        <v>0</v>
      </c>
    </row>
    <row r="628" spans="1:12" ht="25.5">
      <c r="A628" s="25" t="s">
        <v>218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591</v>
      </c>
      <c r="I628" s="20" t="s">
        <v>325</v>
      </c>
      <c r="J628" s="45">
        <f t="shared" si="111"/>
        <v>0</v>
      </c>
      <c r="K628" s="45">
        <f t="shared" si="111"/>
        <v>2000</v>
      </c>
      <c r="L628" s="45">
        <f t="shared" si="111"/>
        <v>0</v>
      </c>
    </row>
    <row r="629" spans="1:12" ht="12.75">
      <c r="A629" s="25" t="s">
        <v>326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591</v>
      </c>
      <c r="I629" s="20" t="s">
        <v>327</v>
      </c>
      <c r="J629" s="45"/>
      <c r="K629" s="45">
        <v>2000</v>
      </c>
      <c r="L629" s="45"/>
    </row>
    <row r="630" spans="1:12" ht="24" customHeight="1">
      <c r="A630" s="25" t="s">
        <v>376</v>
      </c>
      <c r="B630" s="29" t="s">
        <v>303</v>
      </c>
      <c r="C630" s="20" t="s">
        <v>269</v>
      </c>
      <c r="D630" s="20" t="s">
        <v>263</v>
      </c>
      <c r="E630" s="27" t="s">
        <v>296</v>
      </c>
      <c r="F630" s="28" t="s">
        <v>219</v>
      </c>
      <c r="G630" s="28" t="s">
        <v>267</v>
      </c>
      <c r="H630" s="28" t="s">
        <v>377</v>
      </c>
      <c r="I630" s="20"/>
      <c r="J630" s="45">
        <f aca="true" t="shared" si="112" ref="J630:L631">J631</f>
        <v>865.1</v>
      </c>
      <c r="K630" s="45">
        <f t="shared" si="112"/>
        <v>0</v>
      </c>
      <c r="L630" s="45">
        <f t="shared" si="112"/>
        <v>0</v>
      </c>
    </row>
    <row r="631" spans="1:12" ht="25.5">
      <c r="A631" s="25" t="s">
        <v>215</v>
      </c>
      <c r="B631" s="29" t="s">
        <v>303</v>
      </c>
      <c r="C631" s="20" t="s">
        <v>269</v>
      </c>
      <c r="D631" s="20" t="s">
        <v>263</v>
      </c>
      <c r="E631" s="27" t="s">
        <v>296</v>
      </c>
      <c r="F631" s="28" t="s">
        <v>219</v>
      </c>
      <c r="G631" s="28" t="s">
        <v>267</v>
      </c>
      <c r="H631" s="28" t="s">
        <v>377</v>
      </c>
      <c r="I631" s="20" t="s">
        <v>330</v>
      </c>
      <c r="J631" s="45">
        <f t="shared" si="112"/>
        <v>865.1</v>
      </c>
      <c r="K631" s="45">
        <f t="shared" si="112"/>
        <v>0</v>
      </c>
      <c r="L631" s="45">
        <f t="shared" si="112"/>
        <v>0</v>
      </c>
    </row>
    <row r="632" spans="1:12" ht="25.5">
      <c r="A632" s="25" t="s">
        <v>233</v>
      </c>
      <c r="B632" s="29" t="s">
        <v>303</v>
      </c>
      <c r="C632" s="20" t="s">
        <v>269</v>
      </c>
      <c r="D632" s="20" t="s">
        <v>263</v>
      </c>
      <c r="E632" s="27" t="s">
        <v>296</v>
      </c>
      <c r="F632" s="28" t="s">
        <v>219</v>
      </c>
      <c r="G632" s="28" t="s">
        <v>267</v>
      </c>
      <c r="H632" s="28" t="s">
        <v>377</v>
      </c>
      <c r="I632" s="20" t="s">
        <v>245</v>
      </c>
      <c r="J632" s="45">
        <v>865.1</v>
      </c>
      <c r="K632" s="45"/>
      <c r="L632" s="45"/>
    </row>
    <row r="633" spans="1:12" ht="25.5">
      <c r="A633" s="25" t="s">
        <v>465</v>
      </c>
      <c r="B633" s="29" t="s">
        <v>303</v>
      </c>
      <c r="C633" s="20" t="s">
        <v>269</v>
      </c>
      <c r="D633" s="20" t="s">
        <v>263</v>
      </c>
      <c r="E633" s="27" t="s">
        <v>296</v>
      </c>
      <c r="F633" s="28" t="s">
        <v>219</v>
      </c>
      <c r="G633" s="28" t="s">
        <v>267</v>
      </c>
      <c r="H633" s="28" t="s">
        <v>466</v>
      </c>
      <c r="I633" s="20"/>
      <c r="J633" s="45">
        <f aca="true" t="shared" si="113" ref="J633:L634">J634</f>
        <v>0</v>
      </c>
      <c r="K633" s="45">
        <f t="shared" si="113"/>
        <v>0</v>
      </c>
      <c r="L633" s="45">
        <f t="shared" si="113"/>
        <v>20000</v>
      </c>
    </row>
    <row r="634" spans="1:12" ht="25.5">
      <c r="A634" s="25" t="s">
        <v>215</v>
      </c>
      <c r="B634" s="29" t="s">
        <v>303</v>
      </c>
      <c r="C634" s="20" t="s">
        <v>269</v>
      </c>
      <c r="D634" s="20" t="s">
        <v>263</v>
      </c>
      <c r="E634" s="27" t="s">
        <v>296</v>
      </c>
      <c r="F634" s="28" t="s">
        <v>219</v>
      </c>
      <c r="G634" s="28" t="s">
        <v>267</v>
      </c>
      <c r="H634" s="28" t="s">
        <v>466</v>
      </c>
      <c r="I634" s="20" t="s">
        <v>330</v>
      </c>
      <c r="J634" s="45">
        <f t="shared" si="113"/>
        <v>0</v>
      </c>
      <c r="K634" s="45">
        <f t="shared" si="113"/>
        <v>0</v>
      </c>
      <c r="L634" s="45">
        <f t="shared" si="113"/>
        <v>20000</v>
      </c>
    </row>
    <row r="635" spans="1:12" ht="25.5">
      <c r="A635" s="25" t="s">
        <v>233</v>
      </c>
      <c r="B635" s="29" t="s">
        <v>303</v>
      </c>
      <c r="C635" s="20" t="s">
        <v>269</v>
      </c>
      <c r="D635" s="20" t="s">
        <v>263</v>
      </c>
      <c r="E635" s="27" t="s">
        <v>296</v>
      </c>
      <c r="F635" s="28" t="s">
        <v>219</v>
      </c>
      <c r="G635" s="28" t="s">
        <v>267</v>
      </c>
      <c r="H635" s="28" t="s">
        <v>466</v>
      </c>
      <c r="I635" s="20" t="s">
        <v>245</v>
      </c>
      <c r="J635" s="45"/>
      <c r="K635" s="45"/>
      <c r="L635" s="45">
        <v>20000</v>
      </c>
    </row>
    <row r="636" spans="1:12" ht="12.75">
      <c r="A636" s="26" t="s">
        <v>94</v>
      </c>
      <c r="B636" s="13" t="s">
        <v>303</v>
      </c>
      <c r="C636" s="10" t="s">
        <v>269</v>
      </c>
      <c r="D636" s="10" t="s">
        <v>269</v>
      </c>
      <c r="E636" s="16"/>
      <c r="F636" s="17"/>
      <c r="G636" s="17"/>
      <c r="H636" s="17"/>
      <c r="I636" s="10"/>
      <c r="J636" s="31">
        <f aca="true" t="shared" si="114" ref="J636:L645">J637</f>
        <v>55993.9</v>
      </c>
      <c r="K636" s="31">
        <f t="shared" si="114"/>
        <v>0</v>
      </c>
      <c r="L636" s="31">
        <f t="shared" si="114"/>
        <v>0</v>
      </c>
    </row>
    <row r="637" spans="1:12" ht="38.25" customHeight="1">
      <c r="A637" s="40" t="s">
        <v>408</v>
      </c>
      <c r="B637" s="13" t="s">
        <v>303</v>
      </c>
      <c r="C637" s="10" t="s">
        <v>269</v>
      </c>
      <c r="D637" s="10" t="s">
        <v>269</v>
      </c>
      <c r="E637" s="16" t="s">
        <v>296</v>
      </c>
      <c r="F637" s="17" t="s">
        <v>221</v>
      </c>
      <c r="G637" s="17" t="s">
        <v>180</v>
      </c>
      <c r="H637" s="17" t="s">
        <v>181</v>
      </c>
      <c r="I637" s="10"/>
      <c r="J637" s="31">
        <f t="shared" si="114"/>
        <v>55993.9</v>
      </c>
      <c r="K637" s="31">
        <f t="shared" si="114"/>
        <v>0</v>
      </c>
      <c r="L637" s="31">
        <f t="shared" si="114"/>
        <v>0</v>
      </c>
    </row>
    <row r="638" spans="1:12" ht="29.25" customHeight="1">
      <c r="A638" s="78" t="s">
        <v>385</v>
      </c>
      <c r="B638" s="29" t="s">
        <v>303</v>
      </c>
      <c r="C638" s="20" t="s">
        <v>269</v>
      </c>
      <c r="D638" s="20" t="s">
        <v>269</v>
      </c>
      <c r="E638" s="21" t="s">
        <v>296</v>
      </c>
      <c r="F638" s="22" t="s">
        <v>219</v>
      </c>
      <c r="G638" s="22" t="s">
        <v>180</v>
      </c>
      <c r="H638" s="22" t="s">
        <v>181</v>
      </c>
      <c r="I638" s="20"/>
      <c r="J638" s="45">
        <f>J643+J639</f>
        <v>55993.9</v>
      </c>
      <c r="K638" s="45">
        <f>K643+K639</f>
        <v>0</v>
      </c>
      <c r="L638" s="45">
        <f>L643+L639</f>
        <v>0</v>
      </c>
    </row>
    <row r="639" spans="1:12" ht="15" customHeight="1">
      <c r="A639" s="25" t="s">
        <v>386</v>
      </c>
      <c r="B639" s="29" t="s">
        <v>303</v>
      </c>
      <c r="C639" s="20" t="s">
        <v>269</v>
      </c>
      <c r="D639" s="20" t="s">
        <v>269</v>
      </c>
      <c r="E639" s="27" t="s">
        <v>296</v>
      </c>
      <c r="F639" s="28" t="s">
        <v>219</v>
      </c>
      <c r="G639" s="28" t="s">
        <v>267</v>
      </c>
      <c r="H639" s="28" t="s">
        <v>181</v>
      </c>
      <c r="I639" s="20"/>
      <c r="J639" s="45">
        <f>J640</f>
        <v>30</v>
      </c>
      <c r="K639" s="45">
        <f aca="true" t="shared" si="115" ref="K639:L641">K640</f>
        <v>0</v>
      </c>
      <c r="L639" s="45">
        <f t="shared" si="115"/>
        <v>0</v>
      </c>
    </row>
    <row r="640" spans="1:12" ht="29.25" customHeight="1">
      <c r="A640" s="25" t="s">
        <v>590</v>
      </c>
      <c r="B640" s="29" t="s">
        <v>303</v>
      </c>
      <c r="C640" s="20" t="s">
        <v>269</v>
      </c>
      <c r="D640" s="20" t="s">
        <v>269</v>
      </c>
      <c r="E640" s="27" t="s">
        <v>296</v>
      </c>
      <c r="F640" s="28" t="s">
        <v>219</v>
      </c>
      <c r="G640" s="28" t="s">
        <v>267</v>
      </c>
      <c r="H640" s="28" t="s">
        <v>591</v>
      </c>
      <c r="I640" s="20"/>
      <c r="J640" s="45">
        <f>J641</f>
        <v>30</v>
      </c>
      <c r="K640" s="45">
        <f t="shared" si="115"/>
        <v>0</v>
      </c>
      <c r="L640" s="45">
        <f t="shared" si="115"/>
        <v>0</v>
      </c>
    </row>
    <row r="641" spans="1:12" ht="29.25" customHeight="1">
      <c r="A641" s="25" t="s">
        <v>218</v>
      </c>
      <c r="B641" s="29" t="s">
        <v>303</v>
      </c>
      <c r="C641" s="20" t="s">
        <v>269</v>
      </c>
      <c r="D641" s="20" t="s">
        <v>269</v>
      </c>
      <c r="E641" s="27" t="s">
        <v>296</v>
      </c>
      <c r="F641" s="28" t="s">
        <v>219</v>
      </c>
      <c r="G641" s="28" t="s">
        <v>267</v>
      </c>
      <c r="H641" s="28" t="s">
        <v>591</v>
      </c>
      <c r="I641" s="20" t="s">
        <v>325</v>
      </c>
      <c r="J641" s="45">
        <f>J642</f>
        <v>30</v>
      </c>
      <c r="K641" s="45">
        <f t="shared" si="115"/>
        <v>0</v>
      </c>
      <c r="L641" s="45">
        <f t="shared" si="115"/>
        <v>0</v>
      </c>
    </row>
    <row r="642" spans="1:12" ht="15" customHeight="1">
      <c r="A642" s="25" t="s">
        <v>326</v>
      </c>
      <c r="B642" s="29" t="s">
        <v>303</v>
      </c>
      <c r="C642" s="20" t="s">
        <v>269</v>
      </c>
      <c r="D642" s="20" t="s">
        <v>269</v>
      </c>
      <c r="E642" s="27" t="s">
        <v>296</v>
      </c>
      <c r="F642" s="28" t="s">
        <v>219</v>
      </c>
      <c r="G642" s="28" t="s">
        <v>267</v>
      </c>
      <c r="H642" s="28" t="s">
        <v>591</v>
      </c>
      <c r="I642" s="20" t="s">
        <v>327</v>
      </c>
      <c r="J642" s="45">
        <v>30</v>
      </c>
      <c r="K642" s="45"/>
      <c r="L642" s="45"/>
    </row>
    <row r="643" spans="1:12" ht="12.75">
      <c r="A643" s="25" t="s">
        <v>476</v>
      </c>
      <c r="B643" s="29" t="s">
        <v>303</v>
      </c>
      <c r="C643" s="20" t="s">
        <v>269</v>
      </c>
      <c r="D643" s="20" t="s">
        <v>269</v>
      </c>
      <c r="E643" s="21" t="s">
        <v>296</v>
      </c>
      <c r="F643" s="22" t="s">
        <v>219</v>
      </c>
      <c r="G643" s="22" t="s">
        <v>529</v>
      </c>
      <c r="H643" s="22" t="s">
        <v>181</v>
      </c>
      <c r="I643" s="20"/>
      <c r="J643" s="45">
        <f t="shared" si="114"/>
        <v>55963.9</v>
      </c>
      <c r="K643" s="45">
        <f t="shared" si="114"/>
        <v>0</v>
      </c>
      <c r="L643" s="45">
        <f t="shared" si="114"/>
        <v>0</v>
      </c>
    </row>
    <row r="644" spans="1:12" ht="26.25" customHeight="1">
      <c r="A644" s="25" t="s">
        <v>477</v>
      </c>
      <c r="B644" s="29" t="s">
        <v>303</v>
      </c>
      <c r="C644" s="20" t="s">
        <v>269</v>
      </c>
      <c r="D644" s="20" t="s">
        <v>269</v>
      </c>
      <c r="E644" s="21" t="s">
        <v>296</v>
      </c>
      <c r="F644" s="22" t="s">
        <v>219</v>
      </c>
      <c r="G644" s="22" t="s">
        <v>529</v>
      </c>
      <c r="H644" s="22" t="s">
        <v>478</v>
      </c>
      <c r="I644" s="20"/>
      <c r="J644" s="45">
        <f t="shared" si="114"/>
        <v>55963.9</v>
      </c>
      <c r="K644" s="45">
        <f t="shared" si="114"/>
        <v>0</v>
      </c>
      <c r="L644" s="45">
        <f t="shared" si="114"/>
        <v>0</v>
      </c>
    </row>
    <row r="645" spans="1:12" ht="25.5">
      <c r="A645" s="25" t="s">
        <v>218</v>
      </c>
      <c r="B645" s="29" t="s">
        <v>303</v>
      </c>
      <c r="C645" s="20" t="s">
        <v>269</v>
      </c>
      <c r="D645" s="20" t="s">
        <v>269</v>
      </c>
      <c r="E645" s="21" t="s">
        <v>296</v>
      </c>
      <c r="F645" s="22" t="s">
        <v>219</v>
      </c>
      <c r="G645" s="22" t="s">
        <v>529</v>
      </c>
      <c r="H645" s="22" t="s">
        <v>478</v>
      </c>
      <c r="I645" s="20" t="s">
        <v>325</v>
      </c>
      <c r="J645" s="45">
        <f t="shared" si="114"/>
        <v>55963.9</v>
      </c>
      <c r="K645" s="45">
        <f t="shared" si="114"/>
        <v>0</v>
      </c>
      <c r="L645" s="45">
        <f t="shared" si="114"/>
        <v>0</v>
      </c>
    </row>
    <row r="646" spans="1:12" ht="12.75">
      <c r="A646" s="25" t="s">
        <v>326</v>
      </c>
      <c r="B646" s="29" t="s">
        <v>303</v>
      </c>
      <c r="C646" s="20" t="s">
        <v>269</v>
      </c>
      <c r="D646" s="20" t="s">
        <v>269</v>
      </c>
      <c r="E646" s="21" t="s">
        <v>296</v>
      </c>
      <c r="F646" s="22" t="s">
        <v>219</v>
      </c>
      <c r="G646" s="22" t="s">
        <v>529</v>
      </c>
      <c r="H646" s="22" t="s">
        <v>478</v>
      </c>
      <c r="I646" s="20" t="s">
        <v>327</v>
      </c>
      <c r="J646" s="45">
        <v>55963.9</v>
      </c>
      <c r="K646" s="24"/>
      <c r="L646" s="24"/>
    </row>
    <row r="647" spans="1:12" ht="12.75">
      <c r="A647" s="40" t="s">
        <v>306</v>
      </c>
      <c r="B647" s="13" t="s">
        <v>303</v>
      </c>
      <c r="C647" s="10" t="s">
        <v>296</v>
      </c>
      <c r="D647" s="10"/>
      <c r="E647" s="11"/>
      <c r="F647" s="12"/>
      <c r="G647" s="12"/>
      <c r="H647" s="12"/>
      <c r="I647" s="10"/>
      <c r="J647" s="31">
        <f>J648</f>
        <v>21763.4</v>
      </c>
      <c r="K647" s="31">
        <f aca="true" t="shared" si="116" ref="K647:L650">K648</f>
        <v>0</v>
      </c>
      <c r="L647" s="31">
        <f t="shared" si="116"/>
        <v>0</v>
      </c>
    </row>
    <row r="648" spans="1:12" ht="12.75">
      <c r="A648" s="39" t="s">
        <v>314</v>
      </c>
      <c r="B648" s="13" t="s">
        <v>303</v>
      </c>
      <c r="C648" s="10" t="s">
        <v>296</v>
      </c>
      <c r="D648" s="10" t="s">
        <v>263</v>
      </c>
      <c r="E648" s="11"/>
      <c r="F648" s="12"/>
      <c r="G648" s="12"/>
      <c r="H648" s="12"/>
      <c r="I648" s="10"/>
      <c r="J648" s="31">
        <f>J649</f>
        <v>21763.4</v>
      </c>
      <c r="K648" s="31">
        <f t="shared" si="116"/>
        <v>0</v>
      </c>
      <c r="L648" s="31">
        <f t="shared" si="116"/>
        <v>0</v>
      </c>
    </row>
    <row r="649" spans="1:12" ht="25.5">
      <c r="A649" s="67" t="s">
        <v>486</v>
      </c>
      <c r="B649" s="13" t="s">
        <v>303</v>
      </c>
      <c r="C649" s="10" t="s">
        <v>296</v>
      </c>
      <c r="D649" s="10" t="s">
        <v>263</v>
      </c>
      <c r="E649" s="11" t="s">
        <v>265</v>
      </c>
      <c r="F649" s="12" t="s">
        <v>221</v>
      </c>
      <c r="G649" s="12" t="s">
        <v>180</v>
      </c>
      <c r="H649" s="12" t="s">
        <v>181</v>
      </c>
      <c r="I649" s="10"/>
      <c r="J649" s="31">
        <f>J650</f>
        <v>21763.4</v>
      </c>
      <c r="K649" s="31">
        <f t="shared" si="116"/>
        <v>0</v>
      </c>
      <c r="L649" s="31">
        <f t="shared" si="116"/>
        <v>0</v>
      </c>
    </row>
    <row r="650" spans="1:12" ht="12.75">
      <c r="A650" s="54" t="s">
        <v>21</v>
      </c>
      <c r="B650" s="29" t="s">
        <v>303</v>
      </c>
      <c r="C650" s="20" t="s">
        <v>296</v>
      </c>
      <c r="D650" s="20" t="s">
        <v>263</v>
      </c>
      <c r="E650" s="27" t="s">
        <v>265</v>
      </c>
      <c r="F650" s="28" t="s">
        <v>219</v>
      </c>
      <c r="G650" s="28" t="s">
        <v>180</v>
      </c>
      <c r="H650" s="28" t="s">
        <v>181</v>
      </c>
      <c r="I650" s="20"/>
      <c r="J650" s="45">
        <f>J651</f>
        <v>21763.4</v>
      </c>
      <c r="K650" s="45">
        <f t="shared" si="116"/>
        <v>0</v>
      </c>
      <c r="L650" s="45">
        <f t="shared" si="116"/>
        <v>0</v>
      </c>
    </row>
    <row r="651" spans="1:12" ht="12.75">
      <c r="A651" s="54" t="s">
        <v>118</v>
      </c>
      <c r="B651" s="29" t="s">
        <v>303</v>
      </c>
      <c r="C651" s="20" t="s">
        <v>296</v>
      </c>
      <c r="D651" s="20" t="s">
        <v>263</v>
      </c>
      <c r="E651" s="27" t="s">
        <v>265</v>
      </c>
      <c r="F651" s="28" t="s">
        <v>219</v>
      </c>
      <c r="G651" s="28" t="s">
        <v>260</v>
      </c>
      <c r="H651" s="28" t="s">
        <v>181</v>
      </c>
      <c r="I651" s="20"/>
      <c r="J651" s="45">
        <f>+J652</f>
        <v>21763.4</v>
      </c>
      <c r="K651" s="45">
        <f>+K652</f>
        <v>0</v>
      </c>
      <c r="L651" s="45">
        <f>+L652</f>
        <v>0</v>
      </c>
    </row>
    <row r="652" spans="1:12" ht="12.75">
      <c r="A652" s="19" t="s">
        <v>424</v>
      </c>
      <c r="B652" s="29" t="s">
        <v>303</v>
      </c>
      <c r="C652" s="20" t="s">
        <v>296</v>
      </c>
      <c r="D652" s="20" t="s">
        <v>263</v>
      </c>
      <c r="E652" s="27" t="s">
        <v>265</v>
      </c>
      <c r="F652" s="28" t="s">
        <v>219</v>
      </c>
      <c r="G652" s="28" t="s">
        <v>260</v>
      </c>
      <c r="H652" s="28" t="s">
        <v>425</v>
      </c>
      <c r="I652" s="20"/>
      <c r="J652" s="45">
        <f aca="true" t="shared" si="117" ref="J652:L653">J653</f>
        <v>21763.4</v>
      </c>
      <c r="K652" s="45">
        <f t="shared" si="117"/>
        <v>0</v>
      </c>
      <c r="L652" s="45">
        <f t="shared" si="117"/>
        <v>0</v>
      </c>
    </row>
    <row r="653" spans="1:12" ht="25.5">
      <c r="A653" s="25" t="s">
        <v>215</v>
      </c>
      <c r="B653" s="29" t="s">
        <v>303</v>
      </c>
      <c r="C653" s="20" t="s">
        <v>296</v>
      </c>
      <c r="D653" s="20" t="s">
        <v>263</v>
      </c>
      <c r="E653" s="27" t="s">
        <v>265</v>
      </c>
      <c r="F653" s="28" t="s">
        <v>219</v>
      </c>
      <c r="G653" s="28" t="s">
        <v>260</v>
      </c>
      <c r="H653" s="28" t="s">
        <v>425</v>
      </c>
      <c r="I653" s="20" t="s">
        <v>330</v>
      </c>
      <c r="J653" s="45">
        <f t="shared" si="117"/>
        <v>21763.4</v>
      </c>
      <c r="K653" s="45">
        <f t="shared" si="117"/>
        <v>0</v>
      </c>
      <c r="L653" s="45">
        <f t="shared" si="117"/>
        <v>0</v>
      </c>
    </row>
    <row r="654" spans="1:12" ht="25.5">
      <c r="A654" s="25" t="s">
        <v>233</v>
      </c>
      <c r="B654" s="29" t="s">
        <v>303</v>
      </c>
      <c r="C654" s="20" t="s">
        <v>296</v>
      </c>
      <c r="D654" s="20" t="s">
        <v>263</v>
      </c>
      <c r="E654" s="27" t="s">
        <v>265</v>
      </c>
      <c r="F654" s="28" t="s">
        <v>219</v>
      </c>
      <c r="G654" s="28" t="s">
        <v>260</v>
      </c>
      <c r="H654" s="28" t="s">
        <v>425</v>
      </c>
      <c r="I654" s="20" t="s">
        <v>245</v>
      </c>
      <c r="J654" s="45">
        <v>21763.4</v>
      </c>
      <c r="K654" s="45"/>
      <c r="L654" s="45"/>
    </row>
    <row r="655" spans="1:12" ht="12.75">
      <c r="A655" s="7" t="s">
        <v>301</v>
      </c>
      <c r="B655" s="3" t="s">
        <v>304</v>
      </c>
      <c r="C655" s="1"/>
      <c r="D655" s="1"/>
      <c r="E655" s="41"/>
      <c r="F655" s="42"/>
      <c r="G655" s="42"/>
      <c r="H655" s="42"/>
      <c r="I655" s="1"/>
      <c r="J655" s="34">
        <f>+J668+J656</f>
        <v>653336.3</v>
      </c>
      <c r="K655" s="34">
        <f>+K668+K656</f>
        <v>577890.2</v>
      </c>
      <c r="L655" s="34">
        <f>+L668+L656</f>
        <v>592888.7000000001</v>
      </c>
    </row>
    <row r="656" spans="1:12" ht="12.75">
      <c r="A656" s="40" t="s">
        <v>259</v>
      </c>
      <c r="B656" s="60" t="s">
        <v>304</v>
      </c>
      <c r="C656" s="35" t="s">
        <v>260</v>
      </c>
      <c r="D656" s="35"/>
      <c r="E656" s="55"/>
      <c r="F656" s="56"/>
      <c r="G656" s="56"/>
      <c r="H656" s="56"/>
      <c r="I656" s="35"/>
      <c r="J656" s="37">
        <f>J657</f>
        <v>318.4</v>
      </c>
      <c r="K656" s="37">
        <f aca="true" t="shared" si="118" ref="K656:L659">K657</f>
        <v>0</v>
      </c>
      <c r="L656" s="37">
        <f t="shared" si="118"/>
        <v>0</v>
      </c>
    </row>
    <row r="657" spans="1:12" ht="12.75">
      <c r="A657" s="39" t="s">
        <v>291</v>
      </c>
      <c r="B657" s="60" t="s">
        <v>304</v>
      </c>
      <c r="C657" s="35" t="s">
        <v>260</v>
      </c>
      <c r="D657" s="35" t="s">
        <v>313</v>
      </c>
      <c r="E657" s="55"/>
      <c r="F657" s="56"/>
      <c r="G657" s="56"/>
      <c r="H657" s="56"/>
      <c r="I657" s="35"/>
      <c r="J657" s="37">
        <f>J658+J664</f>
        <v>318.4</v>
      </c>
      <c r="K657" s="37">
        <f>K658+K664</f>
        <v>0</v>
      </c>
      <c r="L657" s="37">
        <f>L658+L664</f>
        <v>0</v>
      </c>
    </row>
    <row r="658" spans="1:12" ht="25.5">
      <c r="A658" s="15" t="s">
        <v>399</v>
      </c>
      <c r="B658" s="60" t="s">
        <v>304</v>
      </c>
      <c r="C658" s="35" t="s">
        <v>260</v>
      </c>
      <c r="D658" s="35" t="s">
        <v>313</v>
      </c>
      <c r="E658" s="58" t="s">
        <v>263</v>
      </c>
      <c r="F658" s="59" t="s">
        <v>221</v>
      </c>
      <c r="G658" s="59" t="s">
        <v>180</v>
      </c>
      <c r="H658" s="59" t="s">
        <v>181</v>
      </c>
      <c r="I658" s="35"/>
      <c r="J658" s="37">
        <f>J659</f>
        <v>128.4</v>
      </c>
      <c r="K658" s="37">
        <f t="shared" si="118"/>
        <v>0</v>
      </c>
      <c r="L658" s="37">
        <f t="shared" si="118"/>
        <v>0</v>
      </c>
    </row>
    <row r="659" spans="1:12" ht="38.25">
      <c r="A659" s="25" t="s">
        <v>16</v>
      </c>
      <c r="B659" s="57" t="s">
        <v>304</v>
      </c>
      <c r="C659" s="36" t="s">
        <v>260</v>
      </c>
      <c r="D659" s="36" t="s">
        <v>313</v>
      </c>
      <c r="E659" s="27" t="s">
        <v>263</v>
      </c>
      <c r="F659" s="28" t="s">
        <v>241</v>
      </c>
      <c r="G659" s="28" t="s">
        <v>180</v>
      </c>
      <c r="H659" s="28" t="s">
        <v>181</v>
      </c>
      <c r="I659" s="20"/>
      <c r="J659" s="24">
        <f>J660</f>
        <v>128.4</v>
      </c>
      <c r="K659" s="24">
        <f t="shared" si="118"/>
        <v>0</v>
      </c>
      <c r="L659" s="24">
        <f t="shared" si="118"/>
        <v>0</v>
      </c>
    </row>
    <row r="660" spans="1:12" ht="25.5">
      <c r="A660" s="25" t="s">
        <v>142</v>
      </c>
      <c r="B660" s="57" t="s">
        <v>304</v>
      </c>
      <c r="C660" s="36" t="s">
        <v>260</v>
      </c>
      <c r="D660" s="36" t="s">
        <v>313</v>
      </c>
      <c r="E660" s="27" t="s">
        <v>263</v>
      </c>
      <c r="F660" s="28" t="s">
        <v>241</v>
      </c>
      <c r="G660" s="28" t="s">
        <v>269</v>
      </c>
      <c r="H660" s="28" t="s">
        <v>181</v>
      </c>
      <c r="I660" s="20"/>
      <c r="J660" s="24">
        <f aca="true" t="shared" si="119" ref="J660:L662">J661</f>
        <v>128.4</v>
      </c>
      <c r="K660" s="24">
        <f t="shared" si="119"/>
        <v>0</v>
      </c>
      <c r="L660" s="24">
        <f t="shared" si="119"/>
        <v>0</v>
      </c>
    </row>
    <row r="661" spans="1:12" ht="12.75">
      <c r="A661" s="25" t="s">
        <v>17</v>
      </c>
      <c r="B661" s="57" t="s">
        <v>304</v>
      </c>
      <c r="C661" s="36" t="s">
        <v>260</v>
      </c>
      <c r="D661" s="36" t="s">
        <v>313</v>
      </c>
      <c r="E661" s="27" t="s">
        <v>263</v>
      </c>
      <c r="F661" s="28" t="s">
        <v>241</v>
      </c>
      <c r="G661" s="28" t="s">
        <v>269</v>
      </c>
      <c r="H661" s="28" t="s">
        <v>143</v>
      </c>
      <c r="I661" s="20"/>
      <c r="J661" s="24">
        <f t="shared" si="119"/>
        <v>128.4</v>
      </c>
      <c r="K661" s="24">
        <f t="shared" si="119"/>
        <v>0</v>
      </c>
      <c r="L661" s="24">
        <f t="shared" si="119"/>
        <v>0</v>
      </c>
    </row>
    <row r="662" spans="1:12" ht="25.5">
      <c r="A662" s="25" t="s">
        <v>215</v>
      </c>
      <c r="B662" s="57" t="s">
        <v>304</v>
      </c>
      <c r="C662" s="36" t="s">
        <v>260</v>
      </c>
      <c r="D662" s="36" t="s">
        <v>313</v>
      </c>
      <c r="E662" s="27" t="s">
        <v>263</v>
      </c>
      <c r="F662" s="28" t="s">
        <v>241</v>
      </c>
      <c r="G662" s="28" t="s">
        <v>269</v>
      </c>
      <c r="H662" s="28" t="s">
        <v>143</v>
      </c>
      <c r="I662" s="20" t="s">
        <v>330</v>
      </c>
      <c r="J662" s="24">
        <f t="shared" si="119"/>
        <v>128.4</v>
      </c>
      <c r="K662" s="24">
        <f t="shared" si="119"/>
        <v>0</v>
      </c>
      <c r="L662" s="24">
        <f t="shared" si="119"/>
        <v>0</v>
      </c>
    </row>
    <row r="663" spans="1:12" ht="25.5">
      <c r="A663" s="25" t="s">
        <v>233</v>
      </c>
      <c r="B663" s="57" t="s">
        <v>304</v>
      </c>
      <c r="C663" s="36" t="s">
        <v>260</v>
      </c>
      <c r="D663" s="36" t="s">
        <v>313</v>
      </c>
      <c r="E663" s="27" t="s">
        <v>263</v>
      </c>
      <c r="F663" s="28" t="s">
        <v>241</v>
      </c>
      <c r="G663" s="28" t="s">
        <v>269</v>
      </c>
      <c r="H663" s="28" t="s">
        <v>143</v>
      </c>
      <c r="I663" s="20" t="s">
        <v>245</v>
      </c>
      <c r="J663" s="24">
        <v>128.4</v>
      </c>
      <c r="K663" s="24"/>
      <c r="L663" s="24"/>
    </row>
    <row r="664" spans="1:12" ht="12.75">
      <c r="A664" s="26" t="s">
        <v>290</v>
      </c>
      <c r="B664" s="60" t="s">
        <v>304</v>
      </c>
      <c r="C664" s="35" t="s">
        <v>260</v>
      </c>
      <c r="D664" s="35" t="s">
        <v>313</v>
      </c>
      <c r="E664" s="58" t="s">
        <v>50</v>
      </c>
      <c r="F664" s="59" t="s">
        <v>221</v>
      </c>
      <c r="G664" s="59" t="s">
        <v>180</v>
      </c>
      <c r="H664" s="59" t="s">
        <v>181</v>
      </c>
      <c r="I664" s="35"/>
      <c r="J664" s="37">
        <f>J665</f>
        <v>190</v>
      </c>
      <c r="K664" s="37">
        <f aca="true" t="shared" si="120" ref="K664:L666">K665</f>
        <v>0</v>
      </c>
      <c r="L664" s="37">
        <f t="shared" si="120"/>
        <v>0</v>
      </c>
    </row>
    <row r="665" spans="1:12" ht="12.75">
      <c r="A665" s="25" t="s">
        <v>51</v>
      </c>
      <c r="B665" s="57" t="s">
        <v>304</v>
      </c>
      <c r="C665" s="36" t="s">
        <v>260</v>
      </c>
      <c r="D665" s="36" t="s">
        <v>313</v>
      </c>
      <c r="E665" s="55" t="s">
        <v>50</v>
      </c>
      <c r="F665" s="56" t="s">
        <v>221</v>
      </c>
      <c r="G665" s="56" t="s">
        <v>180</v>
      </c>
      <c r="H665" s="56" t="s">
        <v>214</v>
      </c>
      <c r="I665" s="36"/>
      <c r="J665" s="38">
        <f>J666</f>
        <v>190</v>
      </c>
      <c r="K665" s="38">
        <f t="shared" si="120"/>
        <v>0</v>
      </c>
      <c r="L665" s="38">
        <f t="shared" si="120"/>
        <v>0</v>
      </c>
    </row>
    <row r="666" spans="1:12" ht="12.75">
      <c r="A666" s="25" t="s">
        <v>229</v>
      </c>
      <c r="B666" s="57" t="s">
        <v>304</v>
      </c>
      <c r="C666" s="36" t="s">
        <v>260</v>
      </c>
      <c r="D666" s="36" t="s">
        <v>313</v>
      </c>
      <c r="E666" s="55" t="s">
        <v>50</v>
      </c>
      <c r="F666" s="56" t="s">
        <v>221</v>
      </c>
      <c r="G666" s="56" t="s">
        <v>180</v>
      </c>
      <c r="H666" s="56" t="s">
        <v>214</v>
      </c>
      <c r="I666" s="36" t="s">
        <v>230</v>
      </c>
      <c r="J666" s="38">
        <f>J667</f>
        <v>190</v>
      </c>
      <c r="K666" s="38">
        <f t="shared" si="120"/>
        <v>0</v>
      </c>
      <c r="L666" s="38">
        <f t="shared" si="120"/>
        <v>0</v>
      </c>
    </row>
    <row r="667" spans="1:12" ht="12.75">
      <c r="A667" s="25" t="s">
        <v>89</v>
      </c>
      <c r="B667" s="57" t="s">
        <v>304</v>
      </c>
      <c r="C667" s="36" t="s">
        <v>260</v>
      </c>
      <c r="D667" s="36" t="s">
        <v>313</v>
      </c>
      <c r="E667" s="55" t="s">
        <v>50</v>
      </c>
      <c r="F667" s="56" t="s">
        <v>221</v>
      </c>
      <c r="G667" s="56" t="s">
        <v>180</v>
      </c>
      <c r="H667" s="56" t="s">
        <v>214</v>
      </c>
      <c r="I667" s="36" t="s">
        <v>88</v>
      </c>
      <c r="J667" s="38">
        <v>190</v>
      </c>
      <c r="K667" s="38"/>
      <c r="L667" s="38"/>
    </row>
    <row r="668" spans="1:12" ht="12.75">
      <c r="A668" s="26" t="s">
        <v>276</v>
      </c>
      <c r="B668" s="13" t="s">
        <v>304</v>
      </c>
      <c r="C668" s="10" t="s">
        <v>277</v>
      </c>
      <c r="D668" s="10"/>
      <c r="E668" s="27"/>
      <c r="F668" s="28"/>
      <c r="G668" s="28"/>
      <c r="H668" s="28"/>
      <c r="I668" s="10"/>
      <c r="J668" s="14">
        <f>J669+J680+J687+J754+J781</f>
        <v>653017.9</v>
      </c>
      <c r="K668" s="14">
        <f>K669+K680+K687+K754+K781</f>
        <v>577890.2</v>
      </c>
      <c r="L668" s="14">
        <f>L669+L680+L687+L754+L781</f>
        <v>592888.7000000001</v>
      </c>
    </row>
    <row r="669" spans="1:12" ht="12.75">
      <c r="A669" s="15" t="s">
        <v>278</v>
      </c>
      <c r="B669" s="13" t="s">
        <v>304</v>
      </c>
      <c r="C669" s="10" t="s">
        <v>277</v>
      </c>
      <c r="D669" s="10" t="s">
        <v>260</v>
      </c>
      <c r="E669" s="27"/>
      <c r="F669" s="28"/>
      <c r="G669" s="28"/>
      <c r="H669" s="28"/>
      <c r="I669" s="10"/>
      <c r="J669" s="14">
        <f aca="true" t="shared" si="121" ref="J669:L670">J670</f>
        <v>2500.6</v>
      </c>
      <c r="K669" s="14">
        <f t="shared" si="121"/>
        <v>103.6</v>
      </c>
      <c r="L669" s="14">
        <f t="shared" si="121"/>
        <v>103.6</v>
      </c>
    </row>
    <row r="670" spans="1:12" ht="25.5">
      <c r="A670" s="15" t="s">
        <v>399</v>
      </c>
      <c r="B670" s="13" t="s">
        <v>304</v>
      </c>
      <c r="C670" s="10" t="s">
        <v>277</v>
      </c>
      <c r="D670" s="10" t="s">
        <v>260</v>
      </c>
      <c r="E670" s="11" t="s">
        <v>318</v>
      </c>
      <c r="F670" s="12" t="s">
        <v>242</v>
      </c>
      <c r="G670" s="12" t="s">
        <v>180</v>
      </c>
      <c r="H670" s="12" t="s">
        <v>181</v>
      </c>
      <c r="I670" s="10"/>
      <c r="J670" s="14">
        <f t="shared" si="121"/>
        <v>2500.6</v>
      </c>
      <c r="K670" s="14">
        <f t="shared" si="121"/>
        <v>103.6</v>
      </c>
      <c r="L670" s="14">
        <f t="shared" si="121"/>
        <v>103.6</v>
      </c>
    </row>
    <row r="671" spans="1:12" ht="25.5">
      <c r="A671" s="33" t="s">
        <v>222</v>
      </c>
      <c r="B671" s="29" t="s">
        <v>304</v>
      </c>
      <c r="C671" s="20" t="s">
        <v>277</v>
      </c>
      <c r="D671" s="20" t="s">
        <v>260</v>
      </c>
      <c r="E671" s="27" t="s">
        <v>263</v>
      </c>
      <c r="F671" s="28" t="s">
        <v>223</v>
      </c>
      <c r="G671" s="28" t="s">
        <v>180</v>
      </c>
      <c r="H671" s="28" t="s">
        <v>181</v>
      </c>
      <c r="I671" s="20"/>
      <c r="J671" s="24">
        <f>J672+J676</f>
        <v>2500.6</v>
      </c>
      <c r="K671" s="24">
        <f>K672+K676</f>
        <v>103.6</v>
      </c>
      <c r="L671" s="24">
        <f>L672+L676</f>
        <v>103.6</v>
      </c>
    </row>
    <row r="672" spans="1:12" ht="25.5">
      <c r="A672" s="33" t="s">
        <v>100</v>
      </c>
      <c r="B672" s="29" t="s">
        <v>304</v>
      </c>
      <c r="C672" s="20" t="s">
        <v>277</v>
      </c>
      <c r="D672" s="20" t="s">
        <v>260</v>
      </c>
      <c r="E672" s="27" t="s">
        <v>263</v>
      </c>
      <c r="F672" s="28" t="s">
        <v>223</v>
      </c>
      <c r="G672" s="28" t="s">
        <v>260</v>
      </c>
      <c r="H672" s="28" t="s">
        <v>181</v>
      </c>
      <c r="I672" s="20"/>
      <c r="J672" s="24">
        <f aca="true" t="shared" si="122" ref="J672:L674">J673</f>
        <v>103.6</v>
      </c>
      <c r="K672" s="24">
        <f t="shared" si="122"/>
        <v>103.6</v>
      </c>
      <c r="L672" s="24">
        <f t="shared" si="122"/>
        <v>103.6</v>
      </c>
    </row>
    <row r="673" spans="1:12" ht="53.25" customHeight="1">
      <c r="A673" s="19" t="s">
        <v>482</v>
      </c>
      <c r="B673" s="29" t="s">
        <v>304</v>
      </c>
      <c r="C673" s="20" t="s">
        <v>277</v>
      </c>
      <c r="D673" s="20" t="s">
        <v>260</v>
      </c>
      <c r="E673" s="27" t="s">
        <v>263</v>
      </c>
      <c r="F673" s="28" t="s">
        <v>223</v>
      </c>
      <c r="G673" s="28" t="s">
        <v>260</v>
      </c>
      <c r="H673" s="28" t="s">
        <v>151</v>
      </c>
      <c r="I673" s="20"/>
      <c r="J673" s="24">
        <f t="shared" si="122"/>
        <v>103.6</v>
      </c>
      <c r="K673" s="24">
        <f t="shared" si="122"/>
        <v>103.6</v>
      </c>
      <c r="L673" s="24">
        <f t="shared" si="122"/>
        <v>103.6</v>
      </c>
    </row>
    <row r="674" spans="1:12" ht="12.75">
      <c r="A674" s="25" t="s">
        <v>229</v>
      </c>
      <c r="B674" s="29" t="s">
        <v>304</v>
      </c>
      <c r="C674" s="20" t="s">
        <v>277</v>
      </c>
      <c r="D674" s="20" t="s">
        <v>260</v>
      </c>
      <c r="E674" s="27" t="s">
        <v>263</v>
      </c>
      <c r="F674" s="28" t="s">
        <v>223</v>
      </c>
      <c r="G674" s="28" t="s">
        <v>260</v>
      </c>
      <c r="H674" s="28" t="s">
        <v>151</v>
      </c>
      <c r="I674" s="20" t="s">
        <v>230</v>
      </c>
      <c r="J674" s="24">
        <f t="shared" si="122"/>
        <v>103.6</v>
      </c>
      <c r="K674" s="24">
        <f t="shared" si="122"/>
        <v>103.6</v>
      </c>
      <c r="L674" s="24">
        <f t="shared" si="122"/>
        <v>103.6</v>
      </c>
    </row>
    <row r="675" spans="1:12" ht="12.75">
      <c r="A675" s="33" t="s">
        <v>253</v>
      </c>
      <c r="B675" s="29" t="s">
        <v>304</v>
      </c>
      <c r="C675" s="20" t="s">
        <v>277</v>
      </c>
      <c r="D675" s="20" t="s">
        <v>260</v>
      </c>
      <c r="E675" s="27" t="s">
        <v>263</v>
      </c>
      <c r="F675" s="28" t="s">
        <v>223</v>
      </c>
      <c r="G675" s="28" t="s">
        <v>260</v>
      </c>
      <c r="H675" s="28" t="s">
        <v>151</v>
      </c>
      <c r="I675" s="20" t="s">
        <v>254</v>
      </c>
      <c r="J675" s="24">
        <v>103.6</v>
      </c>
      <c r="K675" s="24">
        <v>103.6</v>
      </c>
      <c r="L675" s="24">
        <v>103.6</v>
      </c>
    </row>
    <row r="676" spans="1:12" ht="25.5">
      <c r="A676" s="33" t="s">
        <v>97</v>
      </c>
      <c r="B676" s="29" t="s">
        <v>304</v>
      </c>
      <c r="C676" s="20" t="s">
        <v>277</v>
      </c>
      <c r="D676" s="20" t="s">
        <v>260</v>
      </c>
      <c r="E676" s="27" t="s">
        <v>263</v>
      </c>
      <c r="F676" s="28" t="s">
        <v>223</v>
      </c>
      <c r="G676" s="28" t="s">
        <v>267</v>
      </c>
      <c r="H676" s="28" t="s">
        <v>181</v>
      </c>
      <c r="I676" s="20"/>
      <c r="J676" s="45">
        <f aca="true" t="shared" si="123" ref="J676:L678">J677</f>
        <v>2397</v>
      </c>
      <c r="K676" s="24">
        <f t="shared" si="123"/>
        <v>0</v>
      </c>
      <c r="L676" s="24">
        <f t="shared" si="123"/>
        <v>0</v>
      </c>
    </row>
    <row r="677" spans="1:12" ht="12.75">
      <c r="A677" s="25" t="s">
        <v>18</v>
      </c>
      <c r="B677" s="29" t="s">
        <v>304</v>
      </c>
      <c r="C677" s="20" t="s">
        <v>277</v>
      </c>
      <c r="D677" s="20" t="s">
        <v>260</v>
      </c>
      <c r="E677" s="27" t="s">
        <v>263</v>
      </c>
      <c r="F677" s="28" t="s">
        <v>223</v>
      </c>
      <c r="G677" s="28" t="s">
        <v>267</v>
      </c>
      <c r="H677" s="28" t="s">
        <v>158</v>
      </c>
      <c r="I677" s="20"/>
      <c r="J677" s="45">
        <f t="shared" si="123"/>
        <v>2397</v>
      </c>
      <c r="K677" s="24">
        <f t="shared" si="123"/>
        <v>0</v>
      </c>
      <c r="L677" s="24">
        <f t="shared" si="123"/>
        <v>0</v>
      </c>
    </row>
    <row r="678" spans="1:12" ht="12.75">
      <c r="A678" s="25" t="s">
        <v>229</v>
      </c>
      <c r="B678" s="29" t="s">
        <v>304</v>
      </c>
      <c r="C678" s="20" t="s">
        <v>277</v>
      </c>
      <c r="D678" s="20" t="s">
        <v>260</v>
      </c>
      <c r="E678" s="27" t="s">
        <v>263</v>
      </c>
      <c r="F678" s="28" t="s">
        <v>223</v>
      </c>
      <c r="G678" s="28" t="s">
        <v>267</v>
      </c>
      <c r="H678" s="28" t="s">
        <v>158</v>
      </c>
      <c r="I678" s="20" t="s">
        <v>230</v>
      </c>
      <c r="J678" s="45">
        <f t="shared" si="123"/>
        <v>2397</v>
      </c>
      <c r="K678" s="24">
        <f t="shared" si="123"/>
        <v>0</v>
      </c>
      <c r="L678" s="24">
        <f t="shared" si="123"/>
        <v>0</v>
      </c>
    </row>
    <row r="679" spans="1:12" ht="12.75">
      <c r="A679" s="33" t="s">
        <v>253</v>
      </c>
      <c r="B679" s="29" t="s">
        <v>304</v>
      </c>
      <c r="C679" s="20" t="s">
        <v>277</v>
      </c>
      <c r="D679" s="20" t="s">
        <v>260</v>
      </c>
      <c r="E679" s="27" t="s">
        <v>263</v>
      </c>
      <c r="F679" s="28" t="s">
        <v>223</v>
      </c>
      <c r="G679" s="28" t="s">
        <v>267</v>
      </c>
      <c r="H679" s="28" t="s">
        <v>158</v>
      </c>
      <c r="I679" s="20" t="s">
        <v>254</v>
      </c>
      <c r="J679" s="45">
        <v>2397</v>
      </c>
      <c r="K679" s="24"/>
      <c r="L679" s="24"/>
    </row>
    <row r="680" spans="1:12" ht="12.75">
      <c r="A680" s="39" t="s">
        <v>279</v>
      </c>
      <c r="B680" s="60" t="s">
        <v>304</v>
      </c>
      <c r="C680" s="35" t="s">
        <v>277</v>
      </c>
      <c r="D680" s="35" t="s">
        <v>263</v>
      </c>
      <c r="E680" s="27"/>
      <c r="F680" s="28"/>
      <c r="G680" s="28"/>
      <c r="H680" s="28"/>
      <c r="I680" s="35"/>
      <c r="J680" s="37">
        <f aca="true" t="shared" si="124" ref="J680:L681">J681</f>
        <v>51518.3</v>
      </c>
      <c r="K680" s="37">
        <f t="shared" si="124"/>
        <v>54915.6</v>
      </c>
      <c r="L680" s="37">
        <f t="shared" si="124"/>
        <v>57807</v>
      </c>
    </row>
    <row r="681" spans="1:12" ht="25.5">
      <c r="A681" s="15" t="s">
        <v>399</v>
      </c>
      <c r="B681" s="60" t="s">
        <v>304</v>
      </c>
      <c r="C681" s="35" t="s">
        <v>277</v>
      </c>
      <c r="D681" s="35" t="s">
        <v>263</v>
      </c>
      <c r="E681" s="11" t="s">
        <v>263</v>
      </c>
      <c r="F681" s="12" t="s">
        <v>221</v>
      </c>
      <c r="G681" s="12" t="s">
        <v>180</v>
      </c>
      <c r="H681" s="12" t="s">
        <v>181</v>
      </c>
      <c r="I681" s="35"/>
      <c r="J681" s="37">
        <f t="shared" si="124"/>
        <v>51518.3</v>
      </c>
      <c r="K681" s="37">
        <f t="shared" si="124"/>
        <v>54915.6</v>
      </c>
      <c r="L681" s="37">
        <f t="shared" si="124"/>
        <v>57807</v>
      </c>
    </row>
    <row r="682" spans="1:12" ht="51">
      <c r="A682" s="25" t="s">
        <v>231</v>
      </c>
      <c r="B682" s="57" t="s">
        <v>304</v>
      </c>
      <c r="C682" s="36" t="s">
        <v>277</v>
      </c>
      <c r="D682" s="36" t="s">
        <v>263</v>
      </c>
      <c r="E682" s="27" t="s">
        <v>263</v>
      </c>
      <c r="F682" s="28" t="s">
        <v>232</v>
      </c>
      <c r="G682" s="28" t="s">
        <v>180</v>
      </c>
      <c r="H682" s="28" t="s">
        <v>181</v>
      </c>
      <c r="I682" s="35"/>
      <c r="J682" s="38">
        <f aca="true" t="shared" si="125" ref="J682:L683">J683</f>
        <v>51518.3</v>
      </c>
      <c r="K682" s="38">
        <f t="shared" si="125"/>
        <v>54915.6</v>
      </c>
      <c r="L682" s="38">
        <f t="shared" si="125"/>
        <v>57807</v>
      </c>
    </row>
    <row r="683" spans="1:12" ht="25.5">
      <c r="A683" s="25" t="s">
        <v>144</v>
      </c>
      <c r="B683" s="57" t="s">
        <v>304</v>
      </c>
      <c r="C683" s="36" t="s">
        <v>277</v>
      </c>
      <c r="D683" s="36" t="s">
        <v>263</v>
      </c>
      <c r="E683" s="27" t="s">
        <v>263</v>
      </c>
      <c r="F683" s="28" t="s">
        <v>232</v>
      </c>
      <c r="G683" s="28" t="s">
        <v>260</v>
      </c>
      <c r="H683" s="28" t="s">
        <v>181</v>
      </c>
      <c r="I683" s="35"/>
      <c r="J683" s="38">
        <f t="shared" si="125"/>
        <v>51518.3</v>
      </c>
      <c r="K683" s="38">
        <f t="shared" si="125"/>
        <v>54915.6</v>
      </c>
      <c r="L683" s="38">
        <f t="shared" si="125"/>
        <v>57807</v>
      </c>
    </row>
    <row r="684" spans="1:12" ht="143.25" customHeight="1">
      <c r="A684" s="25" t="s">
        <v>394</v>
      </c>
      <c r="B684" s="57" t="s">
        <v>304</v>
      </c>
      <c r="C684" s="36" t="s">
        <v>277</v>
      </c>
      <c r="D684" s="36" t="s">
        <v>263</v>
      </c>
      <c r="E684" s="27" t="s">
        <v>263</v>
      </c>
      <c r="F684" s="28" t="s">
        <v>232</v>
      </c>
      <c r="G684" s="28" t="s">
        <v>260</v>
      </c>
      <c r="H684" s="28" t="s">
        <v>145</v>
      </c>
      <c r="I684" s="35"/>
      <c r="J684" s="38">
        <f aca="true" t="shared" si="126" ref="J684:L685">J685</f>
        <v>51518.3</v>
      </c>
      <c r="K684" s="38">
        <f t="shared" si="126"/>
        <v>54915.6</v>
      </c>
      <c r="L684" s="38">
        <f t="shared" si="126"/>
        <v>57807</v>
      </c>
    </row>
    <row r="685" spans="1:12" ht="25.5">
      <c r="A685" s="19" t="s">
        <v>226</v>
      </c>
      <c r="B685" s="29" t="s">
        <v>304</v>
      </c>
      <c r="C685" s="20" t="s">
        <v>277</v>
      </c>
      <c r="D685" s="20" t="s">
        <v>263</v>
      </c>
      <c r="E685" s="27" t="s">
        <v>263</v>
      </c>
      <c r="F685" s="28" t="s">
        <v>232</v>
      </c>
      <c r="G685" s="28" t="s">
        <v>260</v>
      </c>
      <c r="H685" s="28" t="s">
        <v>145</v>
      </c>
      <c r="I685" s="20" t="s">
        <v>225</v>
      </c>
      <c r="J685" s="38">
        <f t="shared" si="126"/>
        <v>51518.3</v>
      </c>
      <c r="K685" s="38">
        <f t="shared" si="126"/>
        <v>54915.6</v>
      </c>
      <c r="L685" s="38">
        <f t="shared" si="126"/>
        <v>57807</v>
      </c>
    </row>
    <row r="686" spans="1:12" ht="12.75">
      <c r="A686" s="19" t="s">
        <v>227</v>
      </c>
      <c r="B686" s="29" t="s">
        <v>304</v>
      </c>
      <c r="C686" s="20" t="s">
        <v>277</v>
      </c>
      <c r="D686" s="20" t="s">
        <v>263</v>
      </c>
      <c r="E686" s="27" t="s">
        <v>263</v>
      </c>
      <c r="F686" s="28" t="s">
        <v>232</v>
      </c>
      <c r="G686" s="28" t="s">
        <v>260</v>
      </c>
      <c r="H686" s="28" t="s">
        <v>145</v>
      </c>
      <c r="I686" s="20" t="s">
        <v>250</v>
      </c>
      <c r="J686" s="38">
        <v>51518.3</v>
      </c>
      <c r="K686" s="38">
        <v>54915.6</v>
      </c>
      <c r="L686" s="38">
        <v>57807</v>
      </c>
    </row>
    <row r="687" spans="1:12" ht="12.75">
      <c r="A687" s="15" t="s">
        <v>280</v>
      </c>
      <c r="B687" s="13" t="s">
        <v>304</v>
      </c>
      <c r="C687" s="10" t="s">
        <v>277</v>
      </c>
      <c r="D687" s="10" t="s">
        <v>267</v>
      </c>
      <c r="E687" s="27"/>
      <c r="F687" s="28"/>
      <c r="G687" s="28"/>
      <c r="H687" s="28"/>
      <c r="I687" s="10"/>
      <c r="J687" s="14">
        <f>J688</f>
        <v>164285.60000000003</v>
      </c>
      <c r="K687" s="14">
        <f>K688</f>
        <v>188775.9</v>
      </c>
      <c r="L687" s="14">
        <f>L688</f>
        <v>194212.4</v>
      </c>
    </row>
    <row r="688" spans="1:12" ht="25.5">
      <c r="A688" s="15" t="s">
        <v>399</v>
      </c>
      <c r="B688" s="60" t="s">
        <v>304</v>
      </c>
      <c r="C688" s="35" t="s">
        <v>277</v>
      </c>
      <c r="D688" s="35" t="s">
        <v>267</v>
      </c>
      <c r="E688" s="11" t="s">
        <v>263</v>
      </c>
      <c r="F688" s="12" t="s">
        <v>221</v>
      </c>
      <c r="G688" s="12" t="s">
        <v>180</v>
      </c>
      <c r="H688" s="12" t="s">
        <v>181</v>
      </c>
      <c r="I688" s="20"/>
      <c r="J688" s="14">
        <f>J697+J689</f>
        <v>164285.60000000003</v>
      </c>
      <c r="K688" s="14">
        <f>K697+K689</f>
        <v>188775.9</v>
      </c>
      <c r="L688" s="14">
        <f>L697+L689</f>
        <v>194212.4</v>
      </c>
    </row>
    <row r="689" spans="1:12" ht="38.25">
      <c r="A689" s="25" t="s">
        <v>16</v>
      </c>
      <c r="B689" s="57" t="s">
        <v>304</v>
      </c>
      <c r="C689" s="36" t="s">
        <v>277</v>
      </c>
      <c r="D689" s="36" t="s">
        <v>267</v>
      </c>
      <c r="E689" s="27" t="s">
        <v>263</v>
      </c>
      <c r="F689" s="28" t="s">
        <v>241</v>
      </c>
      <c r="G689" s="28" t="s">
        <v>180</v>
      </c>
      <c r="H689" s="28" t="s">
        <v>181</v>
      </c>
      <c r="I689" s="20"/>
      <c r="J689" s="24">
        <f>+J690</f>
        <v>134.20000000000002</v>
      </c>
      <c r="K689" s="24">
        <f>+K690</f>
        <v>211.8</v>
      </c>
      <c r="L689" s="24">
        <f>+L690</f>
        <v>211.8</v>
      </c>
    </row>
    <row r="690" spans="1:12" ht="25.5">
      <c r="A690" s="25" t="s">
        <v>141</v>
      </c>
      <c r="B690" s="57" t="s">
        <v>304</v>
      </c>
      <c r="C690" s="36" t="s">
        <v>277</v>
      </c>
      <c r="D690" s="36" t="s">
        <v>267</v>
      </c>
      <c r="E690" s="27" t="s">
        <v>263</v>
      </c>
      <c r="F690" s="28" t="s">
        <v>241</v>
      </c>
      <c r="G690" s="28" t="s">
        <v>267</v>
      </c>
      <c r="H690" s="28" t="s">
        <v>181</v>
      </c>
      <c r="I690" s="35"/>
      <c r="J690" s="38">
        <f>J694+J691</f>
        <v>134.20000000000002</v>
      </c>
      <c r="K690" s="38">
        <f>K694+K691</f>
        <v>211.8</v>
      </c>
      <c r="L690" s="38">
        <f>L694+L691</f>
        <v>211.8</v>
      </c>
    </row>
    <row r="691" spans="1:12" ht="63.75">
      <c r="A691" s="25" t="s">
        <v>499</v>
      </c>
      <c r="B691" s="57" t="s">
        <v>304</v>
      </c>
      <c r="C691" s="36" t="s">
        <v>277</v>
      </c>
      <c r="D691" s="36" t="s">
        <v>267</v>
      </c>
      <c r="E691" s="27" t="s">
        <v>263</v>
      </c>
      <c r="F691" s="28" t="s">
        <v>241</v>
      </c>
      <c r="G691" s="28" t="s">
        <v>267</v>
      </c>
      <c r="H691" s="28" t="s">
        <v>500</v>
      </c>
      <c r="I691" s="35"/>
      <c r="J691" s="38">
        <f aca="true" t="shared" si="127" ref="J691:L692">J692</f>
        <v>105.9</v>
      </c>
      <c r="K691" s="38">
        <f t="shared" si="127"/>
        <v>105.9</v>
      </c>
      <c r="L691" s="38">
        <f t="shared" si="127"/>
        <v>105.9</v>
      </c>
    </row>
    <row r="692" spans="1:12" ht="25.5">
      <c r="A692" s="19" t="s">
        <v>226</v>
      </c>
      <c r="B692" s="57" t="s">
        <v>304</v>
      </c>
      <c r="C692" s="36" t="s">
        <v>277</v>
      </c>
      <c r="D692" s="36" t="s">
        <v>267</v>
      </c>
      <c r="E692" s="27" t="s">
        <v>263</v>
      </c>
      <c r="F692" s="28" t="s">
        <v>241</v>
      </c>
      <c r="G692" s="28" t="s">
        <v>267</v>
      </c>
      <c r="H692" s="28" t="s">
        <v>500</v>
      </c>
      <c r="I692" s="36" t="s">
        <v>225</v>
      </c>
      <c r="J692" s="38">
        <f t="shared" si="127"/>
        <v>105.9</v>
      </c>
      <c r="K692" s="38">
        <f t="shared" si="127"/>
        <v>105.9</v>
      </c>
      <c r="L692" s="38">
        <f t="shared" si="127"/>
        <v>105.9</v>
      </c>
    </row>
    <row r="693" spans="1:12" ht="12.75">
      <c r="A693" s="19" t="s">
        <v>227</v>
      </c>
      <c r="B693" s="57" t="s">
        <v>304</v>
      </c>
      <c r="C693" s="36" t="s">
        <v>277</v>
      </c>
      <c r="D693" s="36" t="s">
        <v>267</v>
      </c>
      <c r="E693" s="27" t="s">
        <v>263</v>
      </c>
      <c r="F693" s="28" t="s">
        <v>241</v>
      </c>
      <c r="G693" s="28" t="s">
        <v>267</v>
      </c>
      <c r="H693" s="28" t="s">
        <v>500</v>
      </c>
      <c r="I693" s="36" t="s">
        <v>250</v>
      </c>
      <c r="J693" s="38">
        <v>105.9</v>
      </c>
      <c r="K693" s="38">
        <v>105.9</v>
      </c>
      <c r="L693" s="38">
        <v>105.9</v>
      </c>
    </row>
    <row r="694" spans="1:12" ht="25.5">
      <c r="A694" s="19" t="s">
        <v>83</v>
      </c>
      <c r="B694" s="57" t="s">
        <v>304</v>
      </c>
      <c r="C694" s="36" t="s">
        <v>277</v>
      </c>
      <c r="D694" s="36" t="s">
        <v>267</v>
      </c>
      <c r="E694" s="27" t="s">
        <v>263</v>
      </c>
      <c r="F694" s="28" t="s">
        <v>241</v>
      </c>
      <c r="G694" s="28" t="s">
        <v>267</v>
      </c>
      <c r="H694" s="28" t="s">
        <v>178</v>
      </c>
      <c r="I694" s="36"/>
      <c r="J694" s="38">
        <f aca="true" t="shared" si="128" ref="J694:L695">J695</f>
        <v>28.3</v>
      </c>
      <c r="K694" s="38">
        <f t="shared" si="128"/>
        <v>105.9</v>
      </c>
      <c r="L694" s="38">
        <f t="shared" si="128"/>
        <v>105.9</v>
      </c>
    </row>
    <row r="695" spans="1:12" ht="25.5">
      <c r="A695" s="19" t="s">
        <v>226</v>
      </c>
      <c r="B695" s="57" t="s">
        <v>304</v>
      </c>
      <c r="C695" s="36" t="s">
        <v>277</v>
      </c>
      <c r="D695" s="36" t="s">
        <v>267</v>
      </c>
      <c r="E695" s="27" t="s">
        <v>263</v>
      </c>
      <c r="F695" s="28" t="s">
        <v>241</v>
      </c>
      <c r="G695" s="28" t="s">
        <v>267</v>
      </c>
      <c r="H695" s="28" t="s">
        <v>178</v>
      </c>
      <c r="I695" s="36" t="s">
        <v>225</v>
      </c>
      <c r="J695" s="38">
        <f t="shared" si="128"/>
        <v>28.3</v>
      </c>
      <c r="K695" s="38">
        <f t="shared" si="128"/>
        <v>105.9</v>
      </c>
      <c r="L695" s="38">
        <f t="shared" si="128"/>
        <v>105.9</v>
      </c>
    </row>
    <row r="696" spans="1:12" ht="12.75">
      <c r="A696" s="19" t="s">
        <v>227</v>
      </c>
      <c r="B696" s="57" t="s">
        <v>304</v>
      </c>
      <c r="C696" s="36" t="s">
        <v>277</v>
      </c>
      <c r="D696" s="36" t="s">
        <v>267</v>
      </c>
      <c r="E696" s="27" t="s">
        <v>263</v>
      </c>
      <c r="F696" s="28" t="s">
        <v>241</v>
      </c>
      <c r="G696" s="28" t="s">
        <v>267</v>
      </c>
      <c r="H696" s="28" t="s">
        <v>178</v>
      </c>
      <c r="I696" s="36" t="s">
        <v>250</v>
      </c>
      <c r="J696" s="38">
        <v>28.3</v>
      </c>
      <c r="K696" s="38">
        <v>105.9</v>
      </c>
      <c r="L696" s="38">
        <v>105.9</v>
      </c>
    </row>
    <row r="697" spans="1:12" ht="25.5">
      <c r="A697" s="33" t="s">
        <v>222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180</v>
      </c>
      <c r="H697" s="28" t="s">
        <v>181</v>
      </c>
      <c r="I697" s="20"/>
      <c r="J697" s="45">
        <f>J698</f>
        <v>164151.40000000002</v>
      </c>
      <c r="K697" s="45">
        <f>K698</f>
        <v>188564.1</v>
      </c>
      <c r="L697" s="45">
        <f>L698</f>
        <v>194000.6</v>
      </c>
    </row>
    <row r="698" spans="1:12" ht="25.5">
      <c r="A698" s="33" t="s">
        <v>100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181</v>
      </c>
      <c r="I698" s="20"/>
      <c r="J698" s="45">
        <f>J699+J704+J709+J715+J720+J730+J738+J743+J748+J751+J712+J725+J735</f>
        <v>164151.40000000002</v>
      </c>
      <c r="K698" s="45">
        <f>K699+K704+K709+K715+K720+K730+K738+K743+K748+K751+K712+K725+K735</f>
        <v>188564.1</v>
      </c>
      <c r="L698" s="45">
        <f>L699+L704+L709+L715+L720+L730+L738+L743+L748+L751+L712+L725+L735</f>
        <v>194000.6</v>
      </c>
    </row>
    <row r="699" spans="1:12" ht="25.5">
      <c r="A699" s="33" t="s">
        <v>146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147</v>
      </c>
      <c r="I699" s="20"/>
      <c r="J699" s="24">
        <f>J702+J700</f>
        <v>449.2</v>
      </c>
      <c r="K699" s="24">
        <f>K702+K700</f>
        <v>629.3</v>
      </c>
      <c r="L699" s="24">
        <f>L702+L700</f>
        <v>654.5</v>
      </c>
    </row>
    <row r="700" spans="1:12" ht="25.5">
      <c r="A700" s="25" t="s">
        <v>215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147</v>
      </c>
      <c r="I700" s="20" t="s">
        <v>330</v>
      </c>
      <c r="J700" s="24">
        <f>J701</f>
        <v>6.2</v>
      </c>
      <c r="K700" s="24">
        <f>K701</f>
        <v>0</v>
      </c>
      <c r="L700" s="24">
        <f>L701</f>
        <v>0</v>
      </c>
    </row>
    <row r="701" spans="1:12" ht="25.5">
      <c r="A701" s="25" t="s">
        <v>233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147</v>
      </c>
      <c r="I701" s="20" t="s">
        <v>245</v>
      </c>
      <c r="J701" s="24">
        <v>6.2</v>
      </c>
      <c r="K701" s="24"/>
      <c r="L701" s="24"/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147</v>
      </c>
      <c r="I702" s="20" t="s">
        <v>230</v>
      </c>
      <c r="J702" s="24">
        <f>J703</f>
        <v>443</v>
      </c>
      <c r="K702" s="24">
        <f>K703</f>
        <v>629.3</v>
      </c>
      <c r="L702" s="24">
        <f>L703</f>
        <v>654.5</v>
      </c>
    </row>
    <row r="703" spans="1:12" ht="12.75">
      <c r="A703" s="33" t="s">
        <v>253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147</v>
      </c>
      <c r="I703" s="20" t="s">
        <v>254</v>
      </c>
      <c r="J703" s="24">
        <v>443</v>
      </c>
      <c r="K703" s="24">
        <v>629.3</v>
      </c>
      <c r="L703" s="24">
        <v>654.5</v>
      </c>
    </row>
    <row r="704" spans="1:12" ht="54" customHeight="1">
      <c r="A704" s="54" t="s">
        <v>530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149</v>
      </c>
      <c r="I704" s="20"/>
      <c r="J704" s="24">
        <f>J707+J705</f>
        <v>6820.8</v>
      </c>
      <c r="K704" s="24">
        <f>K707+K705</f>
        <v>6929.9</v>
      </c>
      <c r="L704" s="24">
        <f>L707+L705</f>
        <v>7040.9</v>
      </c>
    </row>
    <row r="705" spans="1:12" ht="25.5">
      <c r="A705" s="25" t="s">
        <v>215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149</v>
      </c>
      <c r="I705" s="20" t="s">
        <v>330</v>
      </c>
      <c r="J705" s="24">
        <f>J706</f>
        <v>40</v>
      </c>
      <c r="K705" s="24">
        <f>K706</f>
        <v>45</v>
      </c>
      <c r="L705" s="24">
        <f>L706</f>
        <v>50</v>
      </c>
    </row>
    <row r="706" spans="1:12" ht="25.5">
      <c r="A706" s="25" t="s">
        <v>233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149</v>
      </c>
      <c r="I706" s="20" t="s">
        <v>245</v>
      </c>
      <c r="J706" s="24">
        <v>40</v>
      </c>
      <c r="K706" s="24">
        <v>45</v>
      </c>
      <c r="L706" s="24">
        <v>50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149</v>
      </c>
      <c r="I707" s="20" t="s">
        <v>230</v>
      </c>
      <c r="J707" s="24">
        <f>J708</f>
        <v>6780.8</v>
      </c>
      <c r="K707" s="24">
        <f>K708</f>
        <v>6884.9</v>
      </c>
      <c r="L707" s="24">
        <f>L708</f>
        <v>6990.9</v>
      </c>
    </row>
    <row r="708" spans="1:12" ht="12.75">
      <c r="A708" s="33" t="s">
        <v>253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149</v>
      </c>
      <c r="I708" s="20" t="s">
        <v>254</v>
      </c>
      <c r="J708" s="24">
        <v>6780.8</v>
      </c>
      <c r="K708" s="24">
        <v>6884.9</v>
      </c>
      <c r="L708" s="24">
        <v>6990.9</v>
      </c>
    </row>
    <row r="709" spans="1:12" ht="66" customHeight="1">
      <c r="A709" s="54" t="s">
        <v>531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150</v>
      </c>
      <c r="I709" s="20"/>
      <c r="J709" s="24">
        <f aca="true" t="shared" si="129" ref="J709:L710">J710</f>
        <v>2880.1</v>
      </c>
      <c r="K709" s="24">
        <f t="shared" si="129"/>
        <v>2427.8</v>
      </c>
      <c r="L709" s="24">
        <f t="shared" si="129"/>
        <v>2427.8</v>
      </c>
    </row>
    <row r="710" spans="1:12" ht="12.75">
      <c r="A710" s="25" t="s">
        <v>229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150</v>
      </c>
      <c r="I710" s="20" t="s">
        <v>230</v>
      </c>
      <c r="J710" s="24">
        <f t="shared" si="129"/>
        <v>2880.1</v>
      </c>
      <c r="K710" s="24">
        <f t="shared" si="129"/>
        <v>2427.8</v>
      </c>
      <c r="L710" s="24">
        <f t="shared" si="129"/>
        <v>2427.8</v>
      </c>
    </row>
    <row r="711" spans="1:12" ht="12.75">
      <c r="A711" s="33" t="s">
        <v>253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150</v>
      </c>
      <c r="I711" s="20" t="s">
        <v>254</v>
      </c>
      <c r="J711" s="24">
        <v>2880.1</v>
      </c>
      <c r="K711" s="24">
        <v>2427.8</v>
      </c>
      <c r="L711" s="24">
        <v>2427.8</v>
      </c>
    </row>
    <row r="712" spans="1:12" ht="77.25" customHeight="1">
      <c r="A712" s="33" t="s">
        <v>532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354</v>
      </c>
      <c r="I712" s="20"/>
      <c r="J712" s="24">
        <f aca="true" t="shared" si="130" ref="J712:L713">J713</f>
        <v>119.1</v>
      </c>
      <c r="K712" s="24">
        <f t="shared" si="130"/>
        <v>119.1</v>
      </c>
      <c r="L712" s="24">
        <f t="shared" si="130"/>
        <v>119.1</v>
      </c>
    </row>
    <row r="713" spans="1:12" ht="12.75">
      <c r="A713" s="25" t="s">
        <v>229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354</v>
      </c>
      <c r="I713" s="20" t="s">
        <v>230</v>
      </c>
      <c r="J713" s="24">
        <f t="shared" si="130"/>
        <v>119.1</v>
      </c>
      <c r="K713" s="24">
        <f t="shared" si="130"/>
        <v>119.1</v>
      </c>
      <c r="L713" s="24">
        <f t="shared" si="130"/>
        <v>119.1</v>
      </c>
    </row>
    <row r="714" spans="1:12" ht="12.75">
      <c r="A714" s="33" t="s">
        <v>253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354</v>
      </c>
      <c r="I714" s="20" t="s">
        <v>254</v>
      </c>
      <c r="J714" s="24">
        <v>119.1</v>
      </c>
      <c r="K714" s="24">
        <v>119.1</v>
      </c>
      <c r="L714" s="24">
        <v>119.1</v>
      </c>
    </row>
    <row r="715" spans="1:12" ht="38.25">
      <c r="A715" s="33" t="s">
        <v>452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152</v>
      </c>
      <c r="I715" s="20"/>
      <c r="J715" s="24">
        <f>J718+J716</f>
        <v>876.1</v>
      </c>
      <c r="K715" s="24">
        <f>K718+K716</f>
        <v>908.8</v>
      </c>
      <c r="L715" s="24">
        <f>L718+L716</f>
        <v>944.3</v>
      </c>
    </row>
    <row r="716" spans="1:12" ht="25.5">
      <c r="A716" s="25" t="s">
        <v>215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152</v>
      </c>
      <c r="I716" s="20" t="s">
        <v>330</v>
      </c>
      <c r="J716" s="24">
        <f>J717</f>
        <v>15</v>
      </c>
      <c r="K716" s="24">
        <f>K717</f>
        <v>16</v>
      </c>
      <c r="L716" s="24">
        <f>L717</f>
        <v>17</v>
      </c>
    </row>
    <row r="717" spans="1:12" ht="25.5">
      <c r="A717" s="25" t="s">
        <v>233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152</v>
      </c>
      <c r="I717" s="20" t="s">
        <v>245</v>
      </c>
      <c r="J717" s="24">
        <v>15</v>
      </c>
      <c r="K717" s="24">
        <v>16</v>
      </c>
      <c r="L717" s="24">
        <v>17</v>
      </c>
    </row>
    <row r="718" spans="1:12" ht="12.75">
      <c r="A718" s="25" t="s">
        <v>229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152</v>
      </c>
      <c r="I718" s="20" t="s">
        <v>230</v>
      </c>
      <c r="J718" s="24">
        <f>J719</f>
        <v>861.1</v>
      </c>
      <c r="K718" s="24">
        <f>K719</f>
        <v>892.8</v>
      </c>
      <c r="L718" s="24">
        <f>L719</f>
        <v>927.3</v>
      </c>
    </row>
    <row r="719" spans="1:12" ht="12.75" customHeight="1">
      <c r="A719" s="33" t="s">
        <v>251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152</v>
      </c>
      <c r="I719" s="20" t="s">
        <v>252</v>
      </c>
      <c r="J719" s="24">
        <v>861.1</v>
      </c>
      <c r="K719" s="24">
        <v>892.8</v>
      </c>
      <c r="L719" s="24">
        <v>927.3</v>
      </c>
    </row>
    <row r="720" spans="1:12" ht="25.5">
      <c r="A720" s="54" t="s">
        <v>236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153</v>
      </c>
      <c r="I720" s="20"/>
      <c r="J720" s="24">
        <f>J723+J721</f>
        <v>47860.3</v>
      </c>
      <c r="K720" s="24">
        <f>K723+K721</f>
        <v>60028.3</v>
      </c>
      <c r="L720" s="24">
        <f>L723+L721</f>
        <v>62480.7</v>
      </c>
    </row>
    <row r="721" spans="1:12" ht="25.5">
      <c r="A721" s="25" t="s">
        <v>215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153</v>
      </c>
      <c r="I721" s="20" t="s">
        <v>330</v>
      </c>
      <c r="J721" s="24">
        <f>J722</f>
        <v>671.9</v>
      </c>
      <c r="K721" s="24">
        <f>K722</f>
        <v>594.3</v>
      </c>
      <c r="L721" s="24">
        <f>L722</f>
        <v>618.6</v>
      </c>
    </row>
    <row r="722" spans="1:12" ht="25.5">
      <c r="A722" s="25" t="s">
        <v>233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153</v>
      </c>
      <c r="I722" s="20" t="s">
        <v>245</v>
      </c>
      <c r="J722" s="24">
        <v>671.9</v>
      </c>
      <c r="K722" s="24">
        <v>594.3</v>
      </c>
      <c r="L722" s="24">
        <v>618.6</v>
      </c>
    </row>
    <row r="723" spans="1:12" ht="12.75">
      <c r="A723" s="25" t="s">
        <v>229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153</v>
      </c>
      <c r="I723" s="20" t="s">
        <v>230</v>
      </c>
      <c r="J723" s="24">
        <f>J724</f>
        <v>47188.4</v>
      </c>
      <c r="K723" s="24">
        <f>K724</f>
        <v>59434</v>
      </c>
      <c r="L723" s="24">
        <f>L724</f>
        <v>61862.1</v>
      </c>
    </row>
    <row r="724" spans="1:12" ht="12.75">
      <c r="A724" s="33" t="s">
        <v>253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153</v>
      </c>
      <c r="I724" s="20" t="s">
        <v>254</v>
      </c>
      <c r="J724" s="24">
        <v>47188.4</v>
      </c>
      <c r="K724" s="24">
        <v>59434</v>
      </c>
      <c r="L724" s="24">
        <v>61862.1</v>
      </c>
    </row>
    <row r="725" spans="1:12" ht="40.5" customHeight="1">
      <c r="A725" s="33" t="s">
        <v>395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396</v>
      </c>
      <c r="I725" s="20"/>
      <c r="J725" s="24">
        <f>+J728+J726</f>
        <v>1495.4</v>
      </c>
      <c r="K725" s="24">
        <f>+K728+K726</f>
        <v>335.3</v>
      </c>
      <c r="L725" s="24">
        <f>+L728+L726</f>
        <v>335.3</v>
      </c>
    </row>
    <row r="726" spans="1:12" ht="27" customHeight="1">
      <c r="A726" s="25" t="s">
        <v>215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396</v>
      </c>
      <c r="I726" s="20" t="s">
        <v>330</v>
      </c>
      <c r="J726" s="24">
        <f>J727</f>
        <v>18</v>
      </c>
      <c r="K726" s="24">
        <f>K727</f>
        <v>7</v>
      </c>
      <c r="L726" s="24">
        <f>L727</f>
        <v>7</v>
      </c>
    </row>
    <row r="727" spans="1:12" ht="25.5" customHeight="1">
      <c r="A727" s="25" t="s">
        <v>233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396</v>
      </c>
      <c r="I727" s="20" t="s">
        <v>245</v>
      </c>
      <c r="J727" s="24">
        <v>18</v>
      </c>
      <c r="K727" s="24">
        <v>7</v>
      </c>
      <c r="L727" s="24">
        <v>7</v>
      </c>
    </row>
    <row r="728" spans="1:12" ht="12.75">
      <c r="A728" s="25" t="s">
        <v>229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396</v>
      </c>
      <c r="I728" s="20" t="s">
        <v>230</v>
      </c>
      <c r="J728" s="24">
        <f>J729</f>
        <v>1477.4</v>
      </c>
      <c r="K728" s="24">
        <f>K729</f>
        <v>328.3</v>
      </c>
      <c r="L728" s="24">
        <f>L729</f>
        <v>328.3</v>
      </c>
    </row>
    <row r="729" spans="1:12" ht="12.75">
      <c r="A729" s="33" t="s">
        <v>253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396</v>
      </c>
      <c r="I729" s="20" t="s">
        <v>254</v>
      </c>
      <c r="J729" s="24">
        <v>1477.4</v>
      </c>
      <c r="K729" s="24">
        <v>328.3</v>
      </c>
      <c r="L729" s="24">
        <v>328.3</v>
      </c>
    </row>
    <row r="730" spans="1:12" ht="78" customHeight="1">
      <c r="A730" s="25" t="s">
        <v>533</v>
      </c>
      <c r="B730" s="29" t="s">
        <v>304</v>
      </c>
      <c r="C730" s="20" t="s">
        <v>277</v>
      </c>
      <c r="D730" s="20" t="s">
        <v>267</v>
      </c>
      <c r="E730" s="27" t="s">
        <v>263</v>
      </c>
      <c r="F730" s="28" t="s">
        <v>223</v>
      </c>
      <c r="G730" s="28" t="s">
        <v>260</v>
      </c>
      <c r="H730" s="28" t="s">
        <v>154</v>
      </c>
      <c r="I730" s="20"/>
      <c r="J730" s="24">
        <f>J733+J731</f>
        <v>310</v>
      </c>
      <c r="K730" s="24">
        <f>K733+K731</f>
        <v>493.5</v>
      </c>
      <c r="L730" s="24">
        <f>L733+L731</f>
        <v>493.5</v>
      </c>
    </row>
    <row r="731" spans="1:12" ht="25.5">
      <c r="A731" s="25" t="s">
        <v>215</v>
      </c>
      <c r="B731" s="29" t="s">
        <v>304</v>
      </c>
      <c r="C731" s="20" t="s">
        <v>277</v>
      </c>
      <c r="D731" s="20" t="s">
        <v>267</v>
      </c>
      <c r="E731" s="27" t="s">
        <v>263</v>
      </c>
      <c r="F731" s="28" t="s">
        <v>223</v>
      </c>
      <c r="G731" s="28" t="s">
        <v>260</v>
      </c>
      <c r="H731" s="28" t="s">
        <v>154</v>
      </c>
      <c r="I731" s="20" t="s">
        <v>330</v>
      </c>
      <c r="J731" s="24">
        <f>J732</f>
        <v>6</v>
      </c>
      <c r="K731" s="24">
        <f>K732</f>
        <v>7</v>
      </c>
      <c r="L731" s="24">
        <f>L732</f>
        <v>7</v>
      </c>
    </row>
    <row r="732" spans="1:12" ht="25.5">
      <c r="A732" s="25" t="s">
        <v>233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154</v>
      </c>
      <c r="I732" s="20" t="s">
        <v>245</v>
      </c>
      <c r="J732" s="24">
        <v>6</v>
      </c>
      <c r="K732" s="24">
        <v>7</v>
      </c>
      <c r="L732" s="24">
        <v>7</v>
      </c>
    </row>
    <row r="733" spans="1:12" ht="12.75">
      <c r="A733" s="25" t="s">
        <v>229</v>
      </c>
      <c r="B733" s="29" t="s">
        <v>304</v>
      </c>
      <c r="C733" s="20" t="s">
        <v>277</v>
      </c>
      <c r="D733" s="20" t="s">
        <v>267</v>
      </c>
      <c r="E733" s="27" t="s">
        <v>263</v>
      </c>
      <c r="F733" s="28" t="s">
        <v>223</v>
      </c>
      <c r="G733" s="28" t="s">
        <v>260</v>
      </c>
      <c r="H733" s="28" t="s">
        <v>154</v>
      </c>
      <c r="I733" s="20" t="s">
        <v>230</v>
      </c>
      <c r="J733" s="24">
        <f>J734</f>
        <v>304</v>
      </c>
      <c r="K733" s="24">
        <f>K734</f>
        <v>486.5</v>
      </c>
      <c r="L733" s="24">
        <f>L734</f>
        <v>486.5</v>
      </c>
    </row>
    <row r="734" spans="1:12" ht="12.75">
      <c r="A734" s="33" t="s">
        <v>253</v>
      </c>
      <c r="B734" s="29" t="s">
        <v>304</v>
      </c>
      <c r="C734" s="20" t="s">
        <v>277</v>
      </c>
      <c r="D734" s="20" t="s">
        <v>267</v>
      </c>
      <c r="E734" s="27" t="s">
        <v>263</v>
      </c>
      <c r="F734" s="28" t="s">
        <v>223</v>
      </c>
      <c r="G734" s="28" t="s">
        <v>260</v>
      </c>
      <c r="H734" s="28" t="s">
        <v>154</v>
      </c>
      <c r="I734" s="20" t="s">
        <v>254</v>
      </c>
      <c r="J734" s="24">
        <v>304</v>
      </c>
      <c r="K734" s="24">
        <v>486.5</v>
      </c>
      <c r="L734" s="24">
        <v>486.5</v>
      </c>
    </row>
    <row r="735" spans="1:12" ht="25.5">
      <c r="A735" s="54" t="s">
        <v>490</v>
      </c>
      <c r="B735" s="29" t="s">
        <v>304</v>
      </c>
      <c r="C735" s="20" t="s">
        <v>277</v>
      </c>
      <c r="D735" s="20" t="s">
        <v>267</v>
      </c>
      <c r="E735" s="27" t="s">
        <v>263</v>
      </c>
      <c r="F735" s="28" t="s">
        <v>223</v>
      </c>
      <c r="G735" s="28" t="s">
        <v>260</v>
      </c>
      <c r="H735" s="28" t="s">
        <v>348</v>
      </c>
      <c r="I735" s="20"/>
      <c r="J735" s="45">
        <f aca="true" t="shared" si="131" ref="J735:L736">J736</f>
        <v>2000</v>
      </c>
      <c r="K735" s="45">
        <f t="shared" si="131"/>
        <v>1000</v>
      </c>
      <c r="L735" s="45">
        <f t="shared" si="131"/>
        <v>1000</v>
      </c>
    </row>
    <row r="736" spans="1:12" ht="12.75">
      <c r="A736" s="25" t="s">
        <v>229</v>
      </c>
      <c r="B736" s="29" t="s">
        <v>304</v>
      </c>
      <c r="C736" s="20" t="s">
        <v>277</v>
      </c>
      <c r="D736" s="20" t="s">
        <v>267</v>
      </c>
      <c r="E736" s="27" t="s">
        <v>263</v>
      </c>
      <c r="F736" s="28" t="s">
        <v>223</v>
      </c>
      <c r="G736" s="28" t="s">
        <v>260</v>
      </c>
      <c r="H736" s="28" t="s">
        <v>348</v>
      </c>
      <c r="I736" s="20" t="s">
        <v>230</v>
      </c>
      <c r="J736" s="45">
        <f t="shared" si="131"/>
        <v>2000</v>
      </c>
      <c r="K736" s="45">
        <f t="shared" si="131"/>
        <v>1000</v>
      </c>
      <c r="L736" s="45">
        <f t="shared" si="131"/>
        <v>1000</v>
      </c>
    </row>
    <row r="737" spans="1:12" ht="25.5">
      <c r="A737" s="33" t="s">
        <v>251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348</v>
      </c>
      <c r="I737" s="20" t="s">
        <v>252</v>
      </c>
      <c r="J737" s="45">
        <v>2000</v>
      </c>
      <c r="K737" s="45">
        <v>1000</v>
      </c>
      <c r="L737" s="45">
        <v>1000</v>
      </c>
    </row>
    <row r="738" spans="1:12" ht="68.25" customHeight="1">
      <c r="A738" s="54" t="s">
        <v>534</v>
      </c>
      <c r="B738" s="29" t="s">
        <v>304</v>
      </c>
      <c r="C738" s="20" t="s">
        <v>277</v>
      </c>
      <c r="D738" s="20" t="s">
        <v>267</v>
      </c>
      <c r="E738" s="27" t="s">
        <v>263</v>
      </c>
      <c r="F738" s="28" t="s">
        <v>223</v>
      </c>
      <c r="G738" s="28" t="s">
        <v>260</v>
      </c>
      <c r="H738" s="28" t="s">
        <v>155</v>
      </c>
      <c r="I738" s="20"/>
      <c r="J738" s="24">
        <f>J741+J739</f>
        <v>99271.3</v>
      </c>
      <c r="K738" s="24">
        <f>K741+K739</f>
        <v>114880.1</v>
      </c>
      <c r="L738" s="24">
        <f>L741+L739</f>
        <v>117697</v>
      </c>
    </row>
    <row r="739" spans="1:12" ht="25.5">
      <c r="A739" s="25" t="s">
        <v>215</v>
      </c>
      <c r="B739" s="57" t="s">
        <v>304</v>
      </c>
      <c r="C739" s="36" t="s">
        <v>277</v>
      </c>
      <c r="D739" s="36" t="s">
        <v>267</v>
      </c>
      <c r="E739" s="27" t="s">
        <v>263</v>
      </c>
      <c r="F739" s="28" t="s">
        <v>223</v>
      </c>
      <c r="G739" s="28" t="s">
        <v>260</v>
      </c>
      <c r="H739" s="28" t="s">
        <v>155</v>
      </c>
      <c r="I739" s="36" t="s">
        <v>330</v>
      </c>
      <c r="J739" s="24">
        <f>J740</f>
        <v>867.5</v>
      </c>
      <c r="K739" s="24">
        <f>K740</f>
        <v>750</v>
      </c>
      <c r="L739" s="24">
        <f>L740</f>
        <v>750</v>
      </c>
    </row>
    <row r="740" spans="1:12" ht="25.5">
      <c r="A740" s="25" t="s">
        <v>233</v>
      </c>
      <c r="B740" s="57" t="s">
        <v>304</v>
      </c>
      <c r="C740" s="36" t="s">
        <v>277</v>
      </c>
      <c r="D740" s="36" t="s">
        <v>267</v>
      </c>
      <c r="E740" s="27" t="s">
        <v>263</v>
      </c>
      <c r="F740" s="28" t="s">
        <v>223</v>
      </c>
      <c r="G740" s="28" t="s">
        <v>260</v>
      </c>
      <c r="H740" s="28" t="s">
        <v>155</v>
      </c>
      <c r="I740" s="36" t="s">
        <v>245</v>
      </c>
      <c r="J740" s="24">
        <v>867.5</v>
      </c>
      <c r="K740" s="24">
        <v>750</v>
      </c>
      <c r="L740" s="24">
        <v>750</v>
      </c>
    </row>
    <row r="741" spans="1:12" ht="12.75">
      <c r="A741" s="25" t="s">
        <v>229</v>
      </c>
      <c r="B741" s="29" t="s">
        <v>304</v>
      </c>
      <c r="C741" s="20" t="s">
        <v>277</v>
      </c>
      <c r="D741" s="20" t="s">
        <v>267</v>
      </c>
      <c r="E741" s="27" t="s">
        <v>263</v>
      </c>
      <c r="F741" s="28" t="s">
        <v>223</v>
      </c>
      <c r="G741" s="28" t="s">
        <v>260</v>
      </c>
      <c r="H741" s="28" t="s">
        <v>155</v>
      </c>
      <c r="I741" s="20" t="s">
        <v>230</v>
      </c>
      <c r="J741" s="24">
        <f>J742</f>
        <v>98403.8</v>
      </c>
      <c r="K741" s="24">
        <f>K742</f>
        <v>114130.1</v>
      </c>
      <c r="L741" s="24">
        <f>L742</f>
        <v>116947</v>
      </c>
    </row>
    <row r="742" spans="1:12" ht="12.75">
      <c r="A742" s="33" t="s">
        <v>253</v>
      </c>
      <c r="B742" s="57" t="s">
        <v>304</v>
      </c>
      <c r="C742" s="36" t="s">
        <v>277</v>
      </c>
      <c r="D742" s="36" t="s">
        <v>267</v>
      </c>
      <c r="E742" s="27" t="s">
        <v>263</v>
      </c>
      <c r="F742" s="28" t="s">
        <v>223</v>
      </c>
      <c r="G742" s="28" t="s">
        <v>260</v>
      </c>
      <c r="H742" s="28" t="s">
        <v>155</v>
      </c>
      <c r="I742" s="36" t="s">
        <v>254</v>
      </c>
      <c r="J742" s="24">
        <v>98403.8</v>
      </c>
      <c r="K742" s="24">
        <v>114130.1</v>
      </c>
      <c r="L742" s="24">
        <v>116947</v>
      </c>
    </row>
    <row r="743" spans="1:12" ht="65.25" customHeight="1">
      <c r="A743" s="54" t="s">
        <v>535</v>
      </c>
      <c r="B743" s="57" t="s">
        <v>304</v>
      </c>
      <c r="C743" s="36" t="s">
        <v>277</v>
      </c>
      <c r="D743" s="36" t="s">
        <v>267</v>
      </c>
      <c r="E743" s="27" t="s">
        <v>263</v>
      </c>
      <c r="F743" s="28" t="s">
        <v>223</v>
      </c>
      <c r="G743" s="28" t="s">
        <v>260</v>
      </c>
      <c r="H743" s="28" t="s">
        <v>156</v>
      </c>
      <c r="I743" s="36"/>
      <c r="J743" s="45">
        <f>J746+J744</f>
        <v>253.7</v>
      </c>
      <c r="K743" s="24">
        <f>K746+K744</f>
        <v>305</v>
      </c>
      <c r="L743" s="24">
        <f>L746+L744</f>
        <v>305</v>
      </c>
    </row>
    <row r="744" spans="1:12" ht="25.5">
      <c r="A744" s="25" t="s">
        <v>215</v>
      </c>
      <c r="B744" s="57" t="s">
        <v>304</v>
      </c>
      <c r="C744" s="36" t="s">
        <v>277</v>
      </c>
      <c r="D744" s="36" t="s">
        <v>267</v>
      </c>
      <c r="E744" s="27" t="s">
        <v>263</v>
      </c>
      <c r="F744" s="28" t="s">
        <v>223</v>
      </c>
      <c r="G744" s="28" t="s">
        <v>260</v>
      </c>
      <c r="H744" s="28" t="s">
        <v>156</v>
      </c>
      <c r="I744" s="36" t="s">
        <v>330</v>
      </c>
      <c r="J744" s="24">
        <f>J745</f>
        <v>4.1</v>
      </c>
      <c r="K744" s="24">
        <f>K745</f>
        <v>5</v>
      </c>
      <c r="L744" s="24">
        <f>L745</f>
        <v>5</v>
      </c>
    </row>
    <row r="745" spans="1:12" ht="25.5">
      <c r="A745" s="25" t="s">
        <v>233</v>
      </c>
      <c r="B745" s="57" t="s">
        <v>304</v>
      </c>
      <c r="C745" s="36" t="s">
        <v>277</v>
      </c>
      <c r="D745" s="36" t="s">
        <v>267</v>
      </c>
      <c r="E745" s="27" t="s">
        <v>263</v>
      </c>
      <c r="F745" s="28" t="s">
        <v>223</v>
      </c>
      <c r="G745" s="28" t="s">
        <v>260</v>
      </c>
      <c r="H745" s="28" t="s">
        <v>156</v>
      </c>
      <c r="I745" s="36" t="s">
        <v>245</v>
      </c>
      <c r="J745" s="24">
        <v>4.1</v>
      </c>
      <c r="K745" s="24">
        <v>5</v>
      </c>
      <c r="L745" s="24">
        <v>5</v>
      </c>
    </row>
    <row r="746" spans="1:12" ht="12.75">
      <c r="A746" s="25" t="s">
        <v>229</v>
      </c>
      <c r="B746" s="29" t="s">
        <v>304</v>
      </c>
      <c r="C746" s="20" t="s">
        <v>277</v>
      </c>
      <c r="D746" s="20" t="s">
        <v>267</v>
      </c>
      <c r="E746" s="27" t="s">
        <v>263</v>
      </c>
      <c r="F746" s="28" t="s">
        <v>223</v>
      </c>
      <c r="G746" s="28" t="s">
        <v>260</v>
      </c>
      <c r="H746" s="28" t="s">
        <v>156</v>
      </c>
      <c r="I746" s="20" t="s">
        <v>230</v>
      </c>
      <c r="J746" s="24">
        <f>J747</f>
        <v>249.6</v>
      </c>
      <c r="K746" s="24">
        <f>K747</f>
        <v>300</v>
      </c>
      <c r="L746" s="24">
        <f>L747</f>
        <v>300</v>
      </c>
    </row>
    <row r="747" spans="1:12" ht="12.75">
      <c r="A747" s="33" t="s">
        <v>253</v>
      </c>
      <c r="B747" s="57" t="s">
        <v>304</v>
      </c>
      <c r="C747" s="36" t="s">
        <v>277</v>
      </c>
      <c r="D747" s="36" t="s">
        <v>267</v>
      </c>
      <c r="E747" s="27" t="s">
        <v>263</v>
      </c>
      <c r="F747" s="28" t="s">
        <v>223</v>
      </c>
      <c r="G747" s="28" t="s">
        <v>260</v>
      </c>
      <c r="H747" s="28" t="s">
        <v>156</v>
      </c>
      <c r="I747" s="36" t="s">
        <v>254</v>
      </c>
      <c r="J747" s="24">
        <v>249.6</v>
      </c>
      <c r="K747" s="24">
        <v>300</v>
      </c>
      <c r="L747" s="24">
        <v>300</v>
      </c>
    </row>
    <row r="748" spans="1:12" ht="64.5" customHeight="1">
      <c r="A748" s="54" t="s">
        <v>536</v>
      </c>
      <c r="B748" s="29" t="s">
        <v>304</v>
      </c>
      <c r="C748" s="20" t="s">
        <v>277</v>
      </c>
      <c r="D748" s="20" t="s">
        <v>267</v>
      </c>
      <c r="E748" s="27" t="s">
        <v>263</v>
      </c>
      <c r="F748" s="28" t="s">
        <v>223</v>
      </c>
      <c r="G748" s="28" t="s">
        <v>260</v>
      </c>
      <c r="H748" s="28" t="s">
        <v>157</v>
      </c>
      <c r="I748" s="20"/>
      <c r="J748" s="24">
        <f aca="true" t="shared" si="132" ref="J748:L749">J749</f>
        <v>79.2</v>
      </c>
      <c r="K748" s="24">
        <f t="shared" si="132"/>
        <v>59.2</v>
      </c>
      <c r="L748" s="24">
        <f t="shared" si="132"/>
        <v>59.2</v>
      </c>
    </row>
    <row r="749" spans="1:12" ht="12.75">
      <c r="A749" s="25" t="s">
        <v>229</v>
      </c>
      <c r="B749" s="29" t="s">
        <v>304</v>
      </c>
      <c r="C749" s="20" t="s">
        <v>277</v>
      </c>
      <c r="D749" s="20" t="s">
        <v>267</v>
      </c>
      <c r="E749" s="27" t="s">
        <v>263</v>
      </c>
      <c r="F749" s="28" t="s">
        <v>223</v>
      </c>
      <c r="G749" s="28" t="s">
        <v>260</v>
      </c>
      <c r="H749" s="28" t="s">
        <v>157</v>
      </c>
      <c r="I749" s="20" t="s">
        <v>230</v>
      </c>
      <c r="J749" s="24">
        <f t="shared" si="132"/>
        <v>79.2</v>
      </c>
      <c r="K749" s="24">
        <f t="shared" si="132"/>
        <v>59.2</v>
      </c>
      <c r="L749" s="24">
        <f t="shared" si="132"/>
        <v>59.2</v>
      </c>
    </row>
    <row r="750" spans="1:12" ht="12.75">
      <c r="A750" s="33" t="s">
        <v>253</v>
      </c>
      <c r="B750" s="29" t="s">
        <v>304</v>
      </c>
      <c r="C750" s="20" t="s">
        <v>277</v>
      </c>
      <c r="D750" s="20" t="s">
        <v>267</v>
      </c>
      <c r="E750" s="27" t="s">
        <v>263</v>
      </c>
      <c r="F750" s="28" t="s">
        <v>223</v>
      </c>
      <c r="G750" s="28" t="s">
        <v>260</v>
      </c>
      <c r="H750" s="28" t="s">
        <v>157</v>
      </c>
      <c r="I750" s="20" t="s">
        <v>254</v>
      </c>
      <c r="J750" s="24">
        <v>79.2</v>
      </c>
      <c r="K750" s="24">
        <v>59.2</v>
      </c>
      <c r="L750" s="24">
        <v>59.2</v>
      </c>
    </row>
    <row r="751" spans="1:12" ht="38.25">
      <c r="A751" s="33" t="s">
        <v>349</v>
      </c>
      <c r="B751" s="29" t="s">
        <v>304</v>
      </c>
      <c r="C751" s="20" t="s">
        <v>277</v>
      </c>
      <c r="D751" s="20" t="s">
        <v>267</v>
      </c>
      <c r="E751" s="27" t="s">
        <v>263</v>
      </c>
      <c r="F751" s="28" t="s">
        <v>223</v>
      </c>
      <c r="G751" s="28" t="s">
        <v>260</v>
      </c>
      <c r="H751" s="28" t="s">
        <v>350</v>
      </c>
      <c r="I751" s="20"/>
      <c r="J751" s="24">
        <f>+J752</f>
        <v>1736.2</v>
      </c>
      <c r="K751" s="24">
        <f>+K752</f>
        <v>447.8</v>
      </c>
      <c r="L751" s="24">
        <f>+L752</f>
        <v>443.3</v>
      </c>
    </row>
    <row r="752" spans="1:12" ht="12.75">
      <c r="A752" s="25" t="s">
        <v>229</v>
      </c>
      <c r="B752" s="29" t="s">
        <v>304</v>
      </c>
      <c r="C752" s="20" t="s">
        <v>277</v>
      </c>
      <c r="D752" s="20" t="s">
        <v>267</v>
      </c>
      <c r="E752" s="27" t="s">
        <v>263</v>
      </c>
      <c r="F752" s="28" t="s">
        <v>223</v>
      </c>
      <c r="G752" s="28" t="s">
        <v>260</v>
      </c>
      <c r="H752" s="28" t="s">
        <v>350</v>
      </c>
      <c r="I752" s="20" t="s">
        <v>230</v>
      </c>
      <c r="J752" s="24">
        <f>J753</f>
        <v>1736.2</v>
      </c>
      <c r="K752" s="24">
        <f>K753</f>
        <v>447.8</v>
      </c>
      <c r="L752" s="24">
        <f>L753</f>
        <v>443.3</v>
      </c>
    </row>
    <row r="753" spans="1:12" ht="12.75">
      <c r="A753" s="33" t="s">
        <v>253</v>
      </c>
      <c r="B753" s="29" t="s">
        <v>304</v>
      </c>
      <c r="C753" s="20" t="s">
        <v>277</v>
      </c>
      <c r="D753" s="20" t="s">
        <v>267</v>
      </c>
      <c r="E753" s="27" t="s">
        <v>263</v>
      </c>
      <c r="F753" s="28" t="s">
        <v>223</v>
      </c>
      <c r="G753" s="28" t="s">
        <v>260</v>
      </c>
      <c r="H753" s="28" t="s">
        <v>350</v>
      </c>
      <c r="I753" s="20" t="s">
        <v>254</v>
      </c>
      <c r="J753" s="24">
        <v>1736.2</v>
      </c>
      <c r="K753" s="24">
        <v>447.8</v>
      </c>
      <c r="L753" s="24">
        <v>443.3</v>
      </c>
    </row>
    <row r="754" spans="1:12" ht="12.75">
      <c r="A754" s="15" t="s">
        <v>309</v>
      </c>
      <c r="B754" s="13" t="s">
        <v>304</v>
      </c>
      <c r="C754" s="10" t="s">
        <v>277</v>
      </c>
      <c r="D754" s="10" t="s">
        <v>261</v>
      </c>
      <c r="E754" s="27"/>
      <c r="F754" s="28"/>
      <c r="G754" s="28"/>
      <c r="H754" s="28"/>
      <c r="I754" s="36"/>
      <c r="J754" s="14">
        <f aca="true" t="shared" si="133" ref="J754:L755">J755</f>
        <v>403711</v>
      </c>
      <c r="K754" s="14">
        <f t="shared" si="133"/>
        <v>304416.4</v>
      </c>
      <c r="L754" s="14">
        <f t="shared" si="133"/>
        <v>310633.8</v>
      </c>
    </row>
    <row r="755" spans="1:12" ht="25.5">
      <c r="A755" s="15" t="s">
        <v>399</v>
      </c>
      <c r="B755" s="60" t="s">
        <v>304</v>
      </c>
      <c r="C755" s="35" t="s">
        <v>277</v>
      </c>
      <c r="D755" s="35" t="s">
        <v>261</v>
      </c>
      <c r="E755" s="11" t="s">
        <v>263</v>
      </c>
      <c r="F755" s="12" t="s">
        <v>221</v>
      </c>
      <c r="G755" s="12" t="s">
        <v>180</v>
      </c>
      <c r="H755" s="12" t="s">
        <v>181</v>
      </c>
      <c r="I755" s="36"/>
      <c r="J755" s="14">
        <f t="shared" si="133"/>
        <v>403711</v>
      </c>
      <c r="K755" s="14">
        <f t="shared" si="133"/>
        <v>304416.4</v>
      </c>
      <c r="L755" s="14">
        <f t="shared" si="133"/>
        <v>310633.8</v>
      </c>
    </row>
    <row r="756" spans="1:12" ht="25.5">
      <c r="A756" s="33" t="s">
        <v>222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180</v>
      </c>
      <c r="H756" s="28" t="s">
        <v>181</v>
      </c>
      <c r="I756" s="36"/>
      <c r="J756" s="24">
        <f>J757+J769</f>
        <v>403711</v>
      </c>
      <c r="K756" s="24">
        <f>K757+K769</f>
        <v>304416.4</v>
      </c>
      <c r="L756" s="24">
        <f>L757+L769</f>
        <v>310633.8</v>
      </c>
    </row>
    <row r="757" spans="1:12" ht="25.5">
      <c r="A757" s="33" t="s">
        <v>91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260</v>
      </c>
      <c r="H757" s="28" t="s">
        <v>181</v>
      </c>
      <c r="I757" s="36"/>
      <c r="J757" s="24">
        <f>J763+J758+J766</f>
        <v>284183.5</v>
      </c>
      <c r="K757" s="24">
        <f>K763+K758+K766</f>
        <v>188245.8</v>
      </c>
      <c r="L757" s="24">
        <f>L763+L758+L766</f>
        <v>193941</v>
      </c>
    </row>
    <row r="758" spans="1:12" ht="76.5">
      <c r="A758" s="33" t="s">
        <v>366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260</v>
      </c>
      <c r="H758" s="28" t="s">
        <v>367</v>
      </c>
      <c r="I758" s="20"/>
      <c r="J758" s="24">
        <f>J761+J759</f>
        <v>39257.2</v>
      </c>
      <c r="K758" s="24">
        <f>K761+K759</f>
        <v>36689.6</v>
      </c>
      <c r="L758" s="24">
        <f>L761+L759</f>
        <v>38064.9</v>
      </c>
    </row>
    <row r="759" spans="1:12" ht="25.5">
      <c r="A759" s="25" t="s">
        <v>215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260</v>
      </c>
      <c r="H759" s="28" t="s">
        <v>367</v>
      </c>
      <c r="I759" s="20" t="s">
        <v>330</v>
      </c>
      <c r="J759" s="24">
        <f>J760</f>
        <v>523.7</v>
      </c>
      <c r="K759" s="24">
        <f>K760</f>
        <v>542.2</v>
      </c>
      <c r="L759" s="24">
        <f>L760</f>
        <v>562.5</v>
      </c>
    </row>
    <row r="760" spans="1:12" ht="25.5">
      <c r="A760" s="25" t="s">
        <v>233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260</v>
      </c>
      <c r="H760" s="28" t="s">
        <v>367</v>
      </c>
      <c r="I760" s="20" t="s">
        <v>245</v>
      </c>
      <c r="J760" s="24">
        <v>523.7</v>
      </c>
      <c r="K760" s="24">
        <v>542.2</v>
      </c>
      <c r="L760" s="24">
        <v>562.5</v>
      </c>
    </row>
    <row r="761" spans="1:12" ht="12.75">
      <c r="A761" s="25" t="s">
        <v>229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260</v>
      </c>
      <c r="H761" s="28" t="s">
        <v>367</v>
      </c>
      <c r="I761" s="20" t="s">
        <v>230</v>
      </c>
      <c r="J761" s="24">
        <f>J762</f>
        <v>38733.5</v>
      </c>
      <c r="K761" s="24">
        <f>K762</f>
        <v>36147.4</v>
      </c>
      <c r="L761" s="24">
        <f>L762</f>
        <v>37502.4</v>
      </c>
    </row>
    <row r="762" spans="1:12" ht="12.75">
      <c r="A762" s="33" t="s">
        <v>253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260</v>
      </c>
      <c r="H762" s="28" t="s">
        <v>367</v>
      </c>
      <c r="I762" s="20" t="s">
        <v>254</v>
      </c>
      <c r="J762" s="24">
        <v>38733.5</v>
      </c>
      <c r="K762" s="24">
        <v>36147.4</v>
      </c>
      <c r="L762" s="24">
        <v>37502.4</v>
      </c>
    </row>
    <row r="763" spans="1:12" ht="68.25" customHeight="1">
      <c r="A763" s="25" t="s">
        <v>538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260</v>
      </c>
      <c r="H763" s="28" t="s">
        <v>148</v>
      </c>
      <c r="I763" s="20"/>
      <c r="J763" s="24">
        <f aca="true" t="shared" si="134" ref="J763:L764">J764</f>
        <v>48161.5</v>
      </c>
      <c r="K763" s="24">
        <f t="shared" si="134"/>
        <v>44090</v>
      </c>
      <c r="L763" s="24">
        <f t="shared" si="134"/>
        <v>47696.1</v>
      </c>
    </row>
    <row r="764" spans="1:12" ht="12.75">
      <c r="A764" s="25" t="s">
        <v>229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260</v>
      </c>
      <c r="H764" s="28" t="s">
        <v>148</v>
      </c>
      <c r="I764" s="20" t="s">
        <v>230</v>
      </c>
      <c r="J764" s="24">
        <f t="shared" si="134"/>
        <v>48161.5</v>
      </c>
      <c r="K764" s="24">
        <f t="shared" si="134"/>
        <v>44090</v>
      </c>
      <c r="L764" s="24">
        <f t="shared" si="134"/>
        <v>47696.1</v>
      </c>
    </row>
    <row r="765" spans="1:12" ht="12.75">
      <c r="A765" s="33" t="s">
        <v>253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260</v>
      </c>
      <c r="H765" s="28" t="s">
        <v>148</v>
      </c>
      <c r="I765" s="20" t="s">
        <v>254</v>
      </c>
      <c r="J765" s="24">
        <v>48161.5</v>
      </c>
      <c r="K765" s="24">
        <v>44090</v>
      </c>
      <c r="L765" s="24">
        <v>47696.1</v>
      </c>
    </row>
    <row r="766" spans="1:12" ht="25.5">
      <c r="A766" s="33" t="s">
        <v>488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260</v>
      </c>
      <c r="H766" s="28" t="s">
        <v>489</v>
      </c>
      <c r="I766" s="20"/>
      <c r="J766" s="24">
        <f aca="true" t="shared" si="135" ref="J766:L767">J767</f>
        <v>196764.8</v>
      </c>
      <c r="K766" s="24">
        <f t="shared" si="135"/>
        <v>107466.2</v>
      </c>
      <c r="L766" s="24">
        <f t="shared" si="135"/>
        <v>108180</v>
      </c>
    </row>
    <row r="767" spans="1:12" ht="12.75">
      <c r="A767" s="25" t="s">
        <v>229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260</v>
      </c>
      <c r="H767" s="28" t="s">
        <v>489</v>
      </c>
      <c r="I767" s="20" t="s">
        <v>230</v>
      </c>
      <c r="J767" s="24">
        <f t="shared" si="135"/>
        <v>196764.8</v>
      </c>
      <c r="K767" s="24">
        <f t="shared" si="135"/>
        <v>107466.2</v>
      </c>
      <c r="L767" s="24">
        <f t="shared" si="135"/>
        <v>108180</v>
      </c>
    </row>
    <row r="768" spans="1:12" ht="12.75">
      <c r="A768" s="33" t="s">
        <v>253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260</v>
      </c>
      <c r="H768" s="28" t="s">
        <v>489</v>
      </c>
      <c r="I768" s="20" t="s">
        <v>254</v>
      </c>
      <c r="J768" s="24">
        <v>196764.8</v>
      </c>
      <c r="K768" s="24">
        <v>107466.2</v>
      </c>
      <c r="L768" s="24">
        <v>108180</v>
      </c>
    </row>
    <row r="769" spans="1:12" ht="12.75">
      <c r="A769" s="33" t="s">
        <v>443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421</v>
      </c>
      <c r="H769" s="28" t="s">
        <v>181</v>
      </c>
      <c r="I769" s="20"/>
      <c r="J769" s="24">
        <f>J776+J770+J773</f>
        <v>119527.5</v>
      </c>
      <c r="K769" s="24">
        <f>K776+K770+K773</f>
        <v>116170.6</v>
      </c>
      <c r="L769" s="24">
        <f>L776+L770+L773</f>
        <v>116692.8</v>
      </c>
    </row>
    <row r="770" spans="1:12" ht="38.25">
      <c r="A770" s="25" t="s">
        <v>235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421</v>
      </c>
      <c r="H770" s="28" t="s">
        <v>539</v>
      </c>
      <c r="I770" s="20"/>
      <c r="J770" s="38">
        <f aca="true" t="shared" si="136" ref="J770:L771">J771</f>
        <v>43932.7</v>
      </c>
      <c r="K770" s="46">
        <f t="shared" si="136"/>
        <v>38695.4</v>
      </c>
      <c r="L770" s="38">
        <f t="shared" si="136"/>
        <v>40243</v>
      </c>
    </row>
    <row r="771" spans="1:12" ht="12.75">
      <c r="A771" s="25" t="s">
        <v>229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421</v>
      </c>
      <c r="H771" s="28" t="s">
        <v>539</v>
      </c>
      <c r="I771" s="20" t="s">
        <v>230</v>
      </c>
      <c r="J771" s="24">
        <f t="shared" si="136"/>
        <v>43932.7</v>
      </c>
      <c r="K771" s="45">
        <f t="shared" si="136"/>
        <v>38695.4</v>
      </c>
      <c r="L771" s="24">
        <f t="shared" si="136"/>
        <v>40243</v>
      </c>
    </row>
    <row r="772" spans="1:12" ht="12.75">
      <c r="A772" s="33" t="s">
        <v>253</v>
      </c>
      <c r="B772" s="29" t="s">
        <v>304</v>
      </c>
      <c r="C772" s="20" t="s">
        <v>277</v>
      </c>
      <c r="D772" s="20" t="s">
        <v>261</v>
      </c>
      <c r="E772" s="27" t="s">
        <v>263</v>
      </c>
      <c r="F772" s="28" t="s">
        <v>223</v>
      </c>
      <c r="G772" s="28" t="s">
        <v>421</v>
      </c>
      <c r="H772" s="28" t="s">
        <v>539</v>
      </c>
      <c r="I772" s="20" t="s">
        <v>254</v>
      </c>
      <c r="J772" s="24">
        <v>43932.7</v>
      </c>
      <c r="K772" s="45">
        <v>38695.4</v>
      </c>
      <c r="L772" s="24">
        <v>40243</v>
      </c>
    </row>
    <row r="773" spans="1:12" ht="39" customHeight="1">
      <c r="A773" s="33" t="s">
        <v>561</v>
      </c>
      <c r="B773" s="29" t="s">
        <v>304</v>
      </c>
      <c r="C773" s="20" t="s">
        <v>277</v>
      </c>
      <c r="D773" s="20" t="s">
        <v>261</v>
      </c>
      <c r="E773" s="27" t="s">
        <v>263</v>
      </c>
      <c r="F773" s="28" t="s">
        <v>223</v>
      </c>
      <c r="G773" s="28" t="s">
        <v>421</v>
      </c>
      <c r="H773" s="28" t="s">
        <v>560</v>
      </c>
      <c r="I773" s="20"/>
      <c r="J773" s="24">
        <f aca="true" t="shared" si="137" ref="J773:L774">J774</f>
        <v>240</v>
      </c>
      <c r="K773" s="24">
        <f t="shared" si="137"/>
        <v>374.5</v>
      </c>
      <c r="L773" s="24">
        <f t="shared" si="137"/>
        <v>519.3</v>
      </c>
    </row>
    <row r="774" spans="1:12" ht="12.75">
      <c r="A774" s="25" t="s">
        <v>229</v>
      </c>
      <c r="B774" s="29" t="s">
        <v>304</v>
      </c>
      <c r="C774" s="20" t="s">
        <v>277</v>
      </c>
      <c r="D774" s="20" t="s">
        <v>261</v>
      </c>
      <c r="E774" s="27" t="s">
        <v>263</v>
      </c>
      <c r="F774" s="28" t="s">
        <v>223</v>
      </c>
      <c r="G774" s="28" t="s">
        <v>421</v>
      </c>
      <c r="H774" s="28" t="s">
        <v>560</v>
      </c>
      <c r="I774" s="20" t="s">
        <v>230</v>
      </c>
      <c r="J774" s="24">
        <f t="shared" si="137"/>
        <v>240</v>
      </c>
      <c r="K774" s="24">
        <f t="shared" si="137"/>
        <v>374.5</v>
      </c>
      <c r="L774" s="24">
        <f t="shared" si="137"/>
        <v>519.3</v>
      </c>
    </row>
    <row r="775" spans="1:12" ht="12.75">
      <c r="A775" s="33" t="s">
        <v>253</v>
      </c>
      <c r="B775" s="29" t="s">
        <v>304</v>
      </c>
      <c r="C775" s="20" t="s">
        <v>277</v>
      </c>
      <c r="D775" s="20" t="s">
        <v>261</v>
      </c>
      <c r="E775" s="27" t="s">
        <v>263</v>
      </c>
      <c r="F775" s="28" t="s">
        <v>223</v>
      </c>
      <c r="G775" s="28" t="s">
        <v>421</v>
      </c>
      <c r="H775" s="28" t="s">
        <v>560</v>
      </c>
      <c r="I775" s="20" t="s">
        <v>254</v>
      </c>
      <c r="J775" s="24">
        <v>240</v>
      </c>
      <c r="K775" s="45">
        <v>374.5</v>
      </c>
      <c r="L775" s="24">
        <v>519.3</v>
      </c>
    </row>
    <row r="776" spans="1:12" ht="27" customHeight="1">
      <c r="A776" s="33" t="s">
        <v>423</v>
      </c>
      <c r="B776" s="29" t="s">
        <v>304</v>
      </c>
      <c r="C776" s="20" t="s">
        <v>277</v>
      </c>
      <c r="D776" s="20" t="s">
        <v>261</v>
      </c>
      <c r="E776" s="27" t="s">
        <v>263</v>
      </c>
      <c r="F776" s="28" t="s">
        <v>223</v>
      </c>
      <c r="G776" s="28" t="s">
        <v>421</v>
      </c>
      <c r="H776" s="28" t="s">
        <v>422</v>
      </c>
      <c r="I776" s="20"/>
      <c r="J776" s="24">
        <f>J779+J777</f>
        <v>75354.8</v>
      </c>
      <c r="K776" s="24">
        <f>K779+K777</f>
        <v>77100.7</v>
      </c>
      <c r="L776" s="24">
        <f>L779+L777</f>
        <v>75930.5</v>
      </c>
    </row>
    <row r="777" spans="1:12" ht="27" customHeight="1">
      <c r="A777" s="25" t="s">
        <v>215</v>
      </c>
      <c r="B777" s="29" t="s">
        <v>304</v>
      </c>
      <c r="C777" s="20" t="s">
        <v>277</v>
      </c>
      <c r="D777" s="20" t="s">
        <v>261</v>
      </c>
      <c r="E777" s="27" t="s">
        <v>263</v>
      </c>
      <c r="F777" s="28" t="s">
        <v>223</v>
      </c>
      <c r="G777" s="28" t="s">
        <v>421</v>
      </c>
      <c r="H777" s="28" t="s">
        <v>422</v>
      </c>
      <c r="I777" s="20" t="s">
        <v>330</v>
      </c>
      <c r="J777" s="24">
        <f>J778</f>
        <v>1139.6</v>
      </c>
      <c r="K777" s="24">
        <f>K778</f>
        <v>1139.4</v>
      </c>
      <c r="L777" s="24">
        <f>L778</f>
        <v>1122.1</v>
      </c>
    </row>
    <row r="778" spans="1:12" ht="27" customHeight="1">
      <c r="A778" s="25" t="s">
        <v>233</v>
      </c>
      <c r="B778" s="29" t="s">
        <v>304</v>
      </c>
      <c r="C778" s="20" t="s">
        <v>277</v>
      </c>
      <c r="D778" s="20" t="s">
        <v>261</v>
      </c>
      <c r="E778" s="27" t="s">
        <v>263</v>
      </c>
      <c r="F778" s="28" t="s">
        <v>223</v>
      </c>
      <c r="G778" s="28" t="s">
        <v>421</v>
      </c>
      <c r="H778" s="28" t="s">
        <v>422</v>
      </c>
      <c r="I778" s="20" t="s">
        <v>245</v>
      </c>
      <c r="J778" s="24">
        <v>1139.6</v>
      </c>
      <c r="K778" s="24">
        <v>1139.4</v>
      </c>
      <c r="L778" s="24">
        <v>1122.1</v>
      </c>
    </row>
    <row r="779" spans="1:12" ht="12.75">
      <c r="A779" s="25" t="s">
        <v>229</v>
      </c>
      <c r="B779" s="29" t="s">
        <v>304</v>
      </c>
      <c r="C779" s="20" t="s">
        <v>277</v>
      </c>
      <c r="D779" s="20" t="s">
        <v>261</v>
      </c>
      <c r="E779" s="27" t="s">
        <v>263</v>
      </c>
      <c r="F779" s="28" t="s">
        <v>223</v>
      </c>
      <c r="G779" s="28" t="s">
        <v>421</v>
      </c>
      <c r="H779" s="28" t="s">
        <v>422</v>
      </c>
      <c r="I779" s="20" t="s">
        <v>230</v>
      </c>
      <c r="J779" s="24">
        <f>J780</f>
        <v>74215.2</v>
      </c>
      <c r="K779" s="24">
        <f>K780</f>
        <v>75961.3</v>
      </c>
      <c r="L779" s="45">
        <f>L780</f>
        <v>74808.4</v>
      </c>
    </row>
    <row r="780" spans="1:12" ht="12.75">
      <c r="A780" s="33" t="s">
        <v>253</v>
      </c>
      <c r="B780" s="29" t="s">
        <v>304</v>
      </c>
      <c r="C780" s="20" t="s">
        <v>277</v>
      </c>
      <c r="D780" s="20" t="s">
        <v>261</v>
      </c>
      <c r="E780" s="27" t="s">
        <v>263</v>
      </c>
      <c r="F780" s="28" t="s">
        <v>223</v>
      </c>
      <c r="G780" s="28" t="s">
        <v>421</v>
      </c>
      <c r="H780" s="28" t="s">
        <v>422</v>
      </c>
      <c r="I780" s="20" t="s">
        <v>254</v>
      </c>
      <c r="J780" s="24">
        <v>74215.2</v>
      </c>
      <c r="K780" s="24">
        <v>75961.3</v>
      </c>
      <c r="L780" s="45">
        <v>74808.4</v>
      </c>
    </row>
    <row r="781" spans="1:12" ht="12.75">
      <c r="A781" s="15" t="s">
        <v>281</v>
      </c>
      <c r="B781" s="13" t="s">
        <v>304</v>
      </c>
      <c r="C781" s="10" t="s">
        <v>277</v>
      </c>
      <c r="D781" s="10" t="s">
        <v>282</v>
      </c>
      <c r="E781" s="27"/>
      <c r="F781" s="28"/>
      <c r="G781" s="28"/>
      <c r="H781" s="28"/>
      <c r="I781" s="10"/>
      <c r="J781" s="14">
        <f>J782</f>
        <v>31002.4</v>
      </c>
      <c r="K781" s="14">
        <f>K782</f>
        <v>29678.7</v>
      </c>
      <c r="L781" s="31">
        <f>L782</f>
        <v>30131.9</v>
      </c>
    </row>
    <row r="782" spans="1:12" ht="25.5">
      <c r="A782" s="15" t="s">
        <v>399</v>
      </c>
      <c r="B782" s="60" t="s">
        <v>304</v>
      </c>
      <c r="C782" s="35" t="s">
        <v>277</v>
      </c>
      <c r="D782" s="35" t="s">
        <v>282</v>
      </c>
      <c r="E782" s="11" t="s">
        <v>263</v>
      </c>
      <c r="F782" s="12" t="s">
        <v>221</v>
      </c>
      <c r="G782" s="12" t="s">
        <v>180</v>
      </c>
      <c r="H782" s="12" t="s">
        <v>181</v>
      </c>
      <c r="I782" s="10"/>
      <c r="J782" s="14">
        <f>J791+J783</f>
        <v>31002.4</v>
      </c>
      <c r="K782" s="14">
        <f>K791+K783</f>
        <v>29678.7</v>
      </c>
      <c r="L782" s="14">
        <f>L791+L783</f>
        <v>30131.9</v>
      </c>
    </row>
    <row r="783" spans="1:12" ht="25.5">
      <c r="A783" s="33" t="s">
        <v>222</v>
      </c>
      <c r="B783" s="57" t="s">
        <v>304</v>
      </c>
      <c r="C783" s="36" t="s">
        <v>277</v>
      </c>
      <c r="D783" s="36" t="s">
        <v>282</v>
      </c>
      <c r="E783" s="27" t="s">
        <v>263</v>
      </c>
      <c r="F783" s="28" t="s">
        <v>223</v>
      </c>
      <c r="G783" s="28" t="s">
        <v>180</v>
      </c>
      <c r="H783" s="28" t="s">
        <v>181</v>
      </c>
      <c r="I783" s="20"/>
      <c r="J783" s="24">
        <f>J784</f>
        <v>19255.6</v>
      </c>
      <c r="K783" s="24">
        <f>K784</f>
        <v>17760.9</v>
      </c>
      <c r="L783" s="24">
        <f>L784</f>
        <v>17760.9</v>
      </c>
    </row>
    <row r="784" spans="1:12" ht="38.25">
      <c r="A784" s="80" t="s">
        <v>511</v>
      </c>
      <c r="B784" s="57" t="s">
        <v>304</v>
      </c>
      <c r="C784" s="36" t="s">
        <v>277</v>
      </c>
      <c r="D784" s="36" t="s">
        <v>282</v>
      </c>
      <c r="E784" s="27" t="s">
        <v>263</v>
      </c>
      <c r="F784" s="28" t="s">
        <v>223</v>
      </c>
      <c r="G784" s="28" t="s">
        <v>269</v>
      </c>
      <c r="H784" s="28" t="s">
        <v>181</v>
      </c>
      <c r="I784" s="20"/>
      <c r="J784" s="24">
        <f>J785+J788</f>
        <v>19255.6</v>
      </c>
      <c r="K784" s="24">
        <f>K785+K788</f>
        <v>17760.9</v>
      </c>
      <c r="L784" s="24">
        <f>L785+L788</f>
        <v>17760.9</v>
      </c>
    </row>
    <row r="785" spans="1:12" ht="76.5">
      <c r="A785" s="80" t="s">
        <v>512</v>
      </c>
      <c r="B785" s="57" t="s">
        <v>304</v>
      </c>
      <c r="C785" s="36" t="s">
        <v>277</v>
      </c>
      <c r="D785" s="36" t="s">
        <v>282</v>
      </c>
      <c r="E785" s="27" t="s">
        <v>263</v>
      </c>
      <c r="F785" s="28" t="s">
        <v>223</v>
      </c>
      <c r="G785" s="28" t="s">
        <v>269</v>
      </c>
      <c r="H785" s="28" t="s">
        <v>513</v>
      </c>
      <c r="I785" s="20"/>
      <c r="J785" s="24">
        <f aca="true" t="shared" si="138" ref="J785:L786">J786</f>
        <v>284.1</v>
      </c>
      <c r="K785" s="24">
        <f t="shared" si="138"/>
        <v>262.5</v>
      </c>
      <c r="L785" s="24">
        <f t="shared" si="138"/>
        <v>262.5</v>
      </c>
    </row>
    <row r="786" spans="1:12" ht="25.5">
      <c r="A786" s="25" t="s">
        <v>215</v>
      </c>
      <c r="B786" s="57" t="s">
        <v>304</v>
      </c>
      <c r="C786" s="36" t="s">
        <v>277</v>
      </c>
      <c r="D786" s="36" t="s">
        <v>282</v>
      </c>
      <c r="E786" s="27" t="s">
        <v>263</v>
      </c>
      <c r="F786" s="28" t="s">
        <v>223</v>
      </c>
      <c r="G786" s="28" t="s">
        <v>269</v>
      </c>
      <c r="H786" s="28" t="s">
        <v>513</v>
      </c>
      <c r="I786" s="20" t="s">
        <v>330</v>
      </c>
      <c r="J786" s="24">
        <f t="shared" si="138"/>
        <v>284.1</v>
      </c>
      <c r="K786" s="24">
        <f t="shared" si="138"/>
        <v>262.5</v>
      </c>
      <c r="L786" s="24">
        <f t="shared" si="138"/>
        <v>262.5</v>
      </c>
    </row>
    <row r="787" spans="1:12" ht="25.5">
      <c r="A787" s="25" t="s">
        <v>233</v>
      </c>
      <c r="B787" s="57" t="s">
        <v>304</v>
      </c>
      <c r="C787" s="36" t="s">
        <v>277</v>
      </c>
      <c r="D787" s="36" t="s">
        <v>282</v>
      </c>
      <c r="E787" s="27" t="s">
        <v>263</v>
      </c>
      <c r="F787" s="28" t="s">
        <v>223</v>
      </c>
      <c r="G787" s="28" t="s">
        <v>269</v>
      </c>
      <c r="H787" s="28" t="s">
        <v>513</v>
      </c>
      <c r="I787" s="20" t="s">
        <v>537</v>
      </c>
      <c r="J787" s="24">
        <v>284.1</v>
      </c>
      <c r="K787" s="24">
        <v>262.5</v>
      </c>
      <c r="L787" s="24">
        <v>262.5</v>
      </c>
    </row>
    <row r="788" spans="1:12" ht="63.75">
      <c r="A788" s="80" t="s">
        <v>514</v>
      </c>
      <c r="B788" s="57" t="s">
        <v>304</v>
      </c>
      <c r="C788" s="36" t="s">
        <v>277</v>
      </c>
      <c r="D788" s="36" t="s">
        <v>282</v>
      </c>
      <c r="E788" s="27" t="s">
        <v>263</v>
      </c>
      <c r="F788" s="28" t="s">
        <v>223</v>
      </c>
      <c r="G788" s="28" t="s">
        <v>269</v>
      </c>
      <c r="H788" s="28" t="s">
        <v>515</v>
      </c>
      <c r="I788" s="20"/>
      <c r="J788" s="24">
        <f aca="true" t="shared" si="139" ref="J788:L789">J789</f>
        <v>18971.5</v>
      </c>
      <c r="K788" s="24">
        <f t="shared" si="139"/>
        <v>17498.4</v>
      </c>
      <c r="L788" s="24">
        <f t="shared" si="139"/>
        <v>17498.4</v>
      </c>
    </row>
    <row r="789" spans="1:12" ht="12.75">
      <c r="A789" s="25" t="s">
        <v>229</v>
      </c>
      <c r="B789" s="57" t="s">
        <v>304</v>
      </c>
      <c r="C789" s="36" t="s">
        <v>277</v>
      </c>
      <c r="D789" s="36" t="s">
        <v>282</v>
      </c>
      <c r="E789" s="27" t="s">
        <v>263</v>
      </c>
      <c r="F789" s="28" t="s">
        <v>223</v>
      </c>
      <c r="G789" s="28" t="s">
        <v>269</v>
      </c>
      <c r="H789" s="28" t="s">
        <v>515</v>
      </c>
      <c r="I789" s="20" t="s">
        <v>230</v>
      </c>
      <c r="J789" s="24">
        <f t="shared" si="139"/>
        <v>18971.5</v>
      </c>
      <c r="K789" s="24">
        <f t="shared" si="139"/>
        <v>17498.4</v>
      </c>
      <c r="L789" s="24">
        <f t="shared" si="139"/>
        <v>17498.4</v>
      </c>
    </row>
    <row r="790" spans="1:12" ht="12.75">
      <c r="A790" s="25" t="s">
        <v>89</v>
      </c>
      <c r="B790" s="57" t="s">
        <v>304</v>
      </c>
      <c r="C790" s="36" t="s">
        <v>277</v>
      </c>
      <c r="D790" s="36" t="s">
        <v>282</v>
      </c>
      <c r="E790" s="27" t="s">
        <v>263</v>
      </c>
      <c r="F790" s="28" t="s">
        <v>223</v>
      </c>
      <c r="G790" s="28" t="s">
        <v>269</v>
      </c>
      <c r="H790" s="28" t="s">
        <v>515</v>
      </c>
      <c r="I790" s="20" t="s">
        <v>88</v>
      </c>
      <c r="J790" s="24">
        <v>18971.5</v>
      </c>
      <c r="K790" s="24">
        <v>17498.4</v>
      </c>
      <c r="L790" s="24">
        <v>17498.4</v>
      </c>
    </row>
    <row r="791" spans="1:12" ht="25.5">
      <c r="A791" s="19" t="s">
        <v>20</v>
      </c>
      <c r="B791" s="29" t="s">
        <v>304</v>
      </c>
      <c r="C791" s="20" t="s">
        <v>277</v>
      </c>
      <c r="D791" s="20" t="s">
        <v>282</v>
      </c>
      <c r="E791" s="27" t="s">
        <v>263</v>
      </c>
      <c r="F791" s="28" t="s">
        <v>228</v>
      </c>
      <c r="G791" s="28" t="s">
        <v>180</v>
      </c>
      <c r="H791" s="28" t="s">
        <v>181</v>
      </c>
      <c r="I791" s="20"/>
      <c r="J791" s="24">
        <f>J792</f>
        <v>11746.800000000001</v>
      </c>
      <c r="K791" s="24">
        <f>K792</f>
        <v>11917.8</v>
      </c>
      <c r="L791" s="45">
        <f>L792</f>
        <v>12371</v>
      </c>
    </row>
    <row r="792" spans="1:12" ht="25.5">
      <c r="A792" s="19" t="s">
        <v>159</v>
      </c>
      <c r="B792" s="29" t="s">
        <v>304</v>
      </c>
      <c r="C792" s="20" t="s">
        <v>277</v>
      </c>
      <c r="D792" s="20" t="s">
        <v>282</v>
      </c>
      <c r="E792" s="21" t="s">
        <v>263</v>
      </c>
      <c r="F792" s="22" t="s">
        <v>228</v>
      </c>
      <c r="G792" s="22" t="s">
        <v>260</v>
      </c>
      <c r="H792" s="22" t="s">
        <v>181</v>
      </c>
      <c r="I792" s="20"/>
      <c r="J792" s="24">
        <f>+J793+J805+J800</f>
        <v>11746.800000000001</v>
      </c>
      <c r="K792" s="24">
        <f>+K793+K805+K800</f>
        <v>11917.8</v>
      </c>
      <c r="L792" s="24">
        <f>+L793+L805+L800</f>
        <v>12371</v>
      </c>
    </row>
    <row r="793" spans="1:12" ht="38.25">
      <c r="A793" s="54" t="s">
        <v>322</v>
      </c>
      <c r="B793" s="29" t="s">
        <v>304</v>
      </c>
      <c r="C793" s="20" t="s">
        <v>277</v>
      </c>
      <c r="D793" s="20" t="s">
        <v>282</v>
      </c>
      <c r="E793" s="27" t="s">
        <v>263</v>
      </c>
      <c r="F793" s="28" t="s">
        <v>228</v>
      </c>
      <c r="G793" s="28" t="s">
        <v>260</v>
      </c>
      <c r="H793" s="28" t="s">
        <v>160</v>
      </c>
      <c r="I793" s="20"/>
      <c r="J793" s="24">
        <f>J794+J796+J798</f>
        <v>11329.2</v>
      </c>
      <c r="K793" s="24">
        <f>K794+K796+K798</f>
        <v>11494.3</v>
      </c>
      <c r="L793" s="24">
        <f>L794+L796+L798</f>
        <v>11931.2</v>
      </c>
    </row>
    <row r="794" spans="1:12" ht="38.25">
      <c r="A794" s="25" t="s">
        <v>328</v>
      </c>
      <c r="B794" s="29" t="s">
        <v>304</v>
      </c>
      <c r="C794" s="20" t="s">
        <v>277</v>
      </c>
      <c r="D794" s="20" t="s">
        <v>282</v>
      </c>
      <c r="E794" s="21" t="s">
        <v>263</v>
      </c>
      <c r="F794" s="22" t="s">
        <v>228</v>
      </c>
      <c r="G794" s="22" t="s">
        <v>260</v>
      </c>
      <c r="H794" s="28" t="s">
        <v>160</v>
      </c>
      <c r="I794" s="20" t="s">
        <v>329</v>
      </c>
      <c r="J794" s="24">
        <f>J795</f>
        <v>10346</v>
      </c>
      <c r="K794" s="24">
        <f>K795</f>
        <v>9917.3</v>
      </c>
      <c r="L794" s="24">
        <f>L795</f>
        <v>10327.2</v>
      </c>
    </row>
    <row r="795" spans="1:12" ht="12.75">
      <c r="A795" s="25" t="s">
        <v>243</v>
      </c>
      <c r="B795" s="29" t="s">
        <v>304</v>
      </c>
      <c r="C795" s="20" t="s">
        <v>277</v>
      </c>
      <c r="D795" s="20" t="s">
        <v>282</v>
      </c>
      <c r="E795" s="21" t="s">
        <v>263</v>
      </c>
      <c r="F795" s="22" t="s">
        <v>228</v>
      </c>
      <c r="G795" s="22" t="s">
        <v>260</v>
      </c>
      <c r="H795" s="28" t="s">
        <v>160</v>
      </c>
      <c r="I795" s="20" t="s">
        <v>244</v>
      </c>
      <c r="J795" s="24">
        <v>10346</v>
      </c>
      <c r="K795" s="24">
        <v>9917.3</v>
      </c>
      <c r="L795" s="24">
        <v>10327.2</v>
      </c>
    </row>
    <row r="796" spans="1:12" ht="25.5">
      <c r="A796" s="25" t="s">
        <v>215</v>
      </c>
      <c r="B796" s="29" t="s">
        <v>304</v>
      </c>
      <c r="C796" s="20" t="s">
        <v>277</v>
      </c>
      <c r="D796" s="20" t="s">
        <v>282</v>
      </c>
      <c r="E796" s="21" t="s">
        <v>263</v>
      </c>
      <c r="F796" s="22" t="s">
        <v>228</v>
      </c>
      <c r="G796" s="22" t="s">
        <v>260</v>
      </c>
      <c r="H796" s="28" t="s">
        <v>160</v>
      </c>
      <c r="I796" s="20" t="s">
        <v>330</v>
      </c>
      <c r="J796" s="24">
        <f>J797</f>
        <v>948.2</v>
      </c>
      <c r="K796" s="45">
        <f>K797</f>
        <v>1542</v>
      </c>
      <c r="L796" s="24">
        <f>L797</f>
        <v>1569</v>
      </c>
    </row>
    <row r="797" spans="1:12" ht="25.5">
      <c r="A797" s="25" t="s">
        <v>233</v>
      </c>
      <c r="B797" s="29" t="s">
        <v>304</v>
      </c>
      <c r="C797" s="20" t="s">
        <v>277</v>
      </c>
      <c r="D797" s="20" t="s">
        <v>282</v>
      </c>
      <c r="E797" s="21" t="s">
        <v>263</v>
      </c>
      <c r="F797" s="22" t="s">
        <v>228</v>
      </c>
      <c r="G797" s="22" t="s">
        <v>260</v>
      </c>
      <c r="H797" s="28" t="s">
        <v>160</v>
      </c>
      <c r="I797" s="20" t="s">
        <v>245</v>
      </c>
      <c r="J797" s="24">
        <v>948.2</v>
      </c>
      <c r="K797" s="45">
        <v>1542</v>
      </c>
      <c r="L797" s="24">
        <v>1569</v>
      </c>
    </row>
    <row r="798" spans="1:12" ht="12.75">
      <c r="A798" s="25" t="s">
        <v>331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160</v>
      </c>
      <c r="I798" s="20" t="s">
        <v>332</v>
      </c>
      <c r="J798" s="24">
        <f>J799</f>
        <v>35</v>
      </c>
      <c r="K798" s="24">
        <f>K799</f>
        <v>35</v>
      </c>
      <c r="L798" s="24">
        <f>L799</f>
        <v>35</v>
      </c>
    </row>
    <row r="799" spans="1:12" ht="12.75">
      <c r="A799" s="25" t="s">
        <v>246</v>
      </c>
      <c r="B799" s="29" t="s">
        <v>304</v>
      </c>
      <c r="C799" s="20" t="s">
        <v>277</v>
      </c>
      <c r="D799" s="20" t="s">
        <v>282</v>
      </c>
      <c r="E799" s="21" t="s">
        <v>263</v>
      </c>
      <c r="F799" s="22" t="s">
        <v>228</v>
      </c>
      <c r="G799" s="22" t="s">
        <v>260</v>
      </c>
      <c r="H799" s="28" t="s">
        <v>160</v>
      </c>
      <c r="I799" s="20" t="s">
        <v>247</v>
      </c>
      <c r="J799" s="24">
        <v>35</v>
      </c>
      <c r="K799" s="24">
        <v>35</v>
      </c>
      <c r="L799" s="24">
        <v>35</v>
      </c>
    </row>
    <row r="800" spans="1:12" ht="38.25">
      <c r="A800" s="33" t="s">
        <v>501</v>
      </c>
      <c r="B800" s="29" t="s">
        <v>304</v>
      </c>
      <c r="C800" s="20" t="s">
        <v>277</v>
      </c>
      <c r="D800" s="20" t="s">
        <v>282</v>
      </c>
      <c r="E800" s="27" t="s">
        <v>263</v>
      </c>
      <c r="F800" s="28" t="s">
        <v>228</v>
      </c>
      <c r="G800" s="28" t="s">
        <v>260</v>
      </c>
      <c r="H800" s="28" t="s">
        <v>502</v>
      </c>
      <c r="I800" s="20"/>
      <c r="J800" s="24">
        <f>J801+J803</f>
        <v>417.2</v>
      </c>
      <c r="K800" s="24">
        <f>K801+K803</f>
        <v>423.3</v>
      </c>
      <c r="L800" s="24">
        <f>L801+L803</f>
        <v>439.4</v>
      </c>
    </row>
    <row r="801" spans="1:12" ht="38.25">
      <c r="A801" s="25" t="s">
        <v>328</v>
      </c>
      <c r="B801" s="29" t="s">
        <v>304</v>
      </c>
      <c r="C801" s="20" t="s">
        <v>277</v>
      </c>
      <c r="D801" s="20" t="s">
        <v>282</v>
      </c>
      <c r="E801" s="21" t="s">
        <v>263</v>
      </c>
      <c r="F801" s="22" t="s">
        <v>228</v>
      </c>
      <c r="G801" s="22" t="s">
        <v>260</v>
      </c>
      <c r="H801" s="28" t="s">
        <v>502</v>
      </c>
      <c r="I801" s="20" t="s">
        <v>329</v>
      </c>
      <c r="J801" s="24">
        <f>J802</f>
        <v>361.3</v>
      </c>
      <c r="K801" s="24">
        <f>K802</f>
        <v>385</v>
      </c>
      <c r="L801" s="24">
        <f>L802</f>
        <v>400.4</v>
      </c>
    </row>
    <row r="802" spans="1:12" ht="12.75">
      <c r="A802" s="25" t="s">
        <v>243</v>
      </c>
      <c r="B802" s="29" t="s">
        <v>304</v>
      </c>
      <c r="C802" s="20" t="s">
        <v>277</v>
      </c>
      <c r="D802" s="20" t="s">
        <v>282</v>
      </c>
      <c r="E802" s="21" t="s">
        <v>263</v>
      </c>
      <c r="F802" s="22" t="s">
        <v>228</v>
      </c>
      <c r="G802" s="22" t="s">
        <v>260</v>
      </c>
      <c r="H802" s="28" t="s">
        <v>502</v>
      </c>
      <c r="I802" s="20" t="s">
        <v>244</v>
      </c>
      <c r="J802" s="24">
        <v>361.3</v>
      </c>
      <c r="K802" s="24">
        <v>385</v>
      </c>
      <c r="L802" s="24">
        <v>400.4</v>
      </c>
    </row>
    <row r="803" spans="1:12" ht="25.5">
      <c r="A803" s="25" t="s">
        <v>215</v>
      </c>
      <c r="B803" s="29" t="s">
        <v>304</v>
      </c>
      <c r="C803" s="20" t="s">
        <v>277</v>
      </c>
      <c r="D803" s="20" t="s">
        <v>282</v>
      </c>
      <c r="E803" s="21" t="s">
        <v>263</v>
      </c>
      <c r="F803" s="22" t="s">
        <v>228</v>
      </c>
      <c r="G803" s="22" t="s">
        <v>260</v>
      </c>
      <c r="H803" s="28" t="s">
        <v>502</v>
      </c>
      <c r="I803" s="20" t="s">
        <v>330</v>
      </c>
      <c r="J803" s="24">
        <f>J804</f>
        <v>55.9</v>
      </c>
      <c r="K803" s="24">
        <f>K804</f>
        <v>38.3</v>
      </c>
      <c r="L803" s="24">
        <f>L804</f>
        <v>39</v>
      </c>
    </row>
    <row r="804" spans="1:12" ht="25.5">
      <c r="A804" s="25" t="s">
        <v>233</v>
      </c>
      <c r="B804" s="29" t="s">
        <v>304</v>
      </c>
      <c r="C804" s="20" t="s">
        <v>277</v>
      </c>
      <c r="D804" s="20" t="s">
        <v>282</v>
      </c>
      <c r="E804" s="21" t="s">
        <v>263</v>
      </c>
      <c r="F804" s="22" t="s">
        <v>228</v>
      </c>
      <c r="G804" s="22" t="s">
        <v>260</v>
      </c>
      <c r="H804" s="28" t="s">
        <v>502</v>
      </c>
      <c r="I804" s="20" t="s">
        <v>245</v>
      </c>
      <c r="J804" s="24">
        <v>55.9</v>
      </c>
      <c r="K804" s="24">
        <v>38.3</v>
      </c>
      <c r="L804" s="24">
        <v>39</v>
      </c>
    </row>
    <row r="805" spans="1:12" ht="25.5">
      <c r="A805" s="54" t="s">
        <v>490</v>
      </c>
      <c r="B805" s="29" t="s">
        <v>304</v>
      </c>
      <c r="C805" s="20" t="s">
        <v>277</v>
      </c>
      <c r="D805" s="20" t="s">
        <v>282</v>
      </c>
      <c r="E805" s="21" t="s">
        <v>263</v>
      </c>
      <c r="F805" s="22" t="s">
        <v>228</v>
      </c>
      <c r="G805" s="22" t="s">
        <v>260</v>
      </c>
      <c r="H805" s="28" t="s">
        <v>348</v>
      </c>
      <c r="I805" s="20"/>
      <c r="J805" s="24">
        <f aca="true" t="shared" si="140" ref="J805:L806">J806</f>
        <v>0.4</v>
      </c>
      <c r="K805" s="24">
        <f t="shared" si="140"/>
        <v>0.2</v>
      </c>
      <c r="L805" s="24">
        <f t="shared" si="140"/>
        <v>0.4</v>
      </c>
    </row>
    <row r="806" spans="1:12" ht="12.75">
      <c r="A806" s="25" t="s">
        <v>229</v>
      </c>
      <c r="B806" s="29" t="s">
        <v>304</v>
      </c>
      <c r="C806" s="20" t="s">
        <v>277</v>
      </c>
      <c r="D806" s="20" t="s">
        <v>282</v>
      </c>
      <c r="E806" s="21" t="s">
        <v>263</v>
      </c>
      <c r="F806" s="22" t="s">
        <v>228</v>
      </c>
      <c r="G806" s="22" t="s">
        <v>260</v>
      </c>
      <c r="H806" s="28" t="s">
        <v>348</v>
      </c>
      <c r="I806" s="20" t="s">
        <v>330</v>
      </c>
      <c r="J806" s="24">
        <f t="shared" si="140"/>
        <v>0.4</v>
      </c>
      <c r="K806" s="24">
        <f t="shared" si="140"/>
        <v>0.2</v>
      </c>
      <c r="L806" s="24">
        <f t="shared" si="140"/>
        <v>0.4</v>
      </c>
    </row>
    <row r="807" spans="1:12" ht="25.5">
      <c r="A807" s="33" t="s">
        <v>251</v>
      </c>
      <c r="B807" s="29" t="s">
        <v>304</v>
      </c>
      <c r="C807" s="20" t="s">
        <v>277</v>
      </c>
      <c r="D807" s="20" t="s">
        <v>282</v>
      </c>
      <c r="E807" s="21" t="s">
        <v>263</v>
      </c>
      <c r="F807" s="22" t="s">
        <v>228</v>
      </c>
      <c r="G807" s="22" t="s">
        <v>260</v>
      </c>
      <c r="H807" s="28" t="s">
        <v>348</v>
      </c>
      <c r="I807" s="20" t="s">
        <v>245</v>
      </c>
      <c r="J807" s="24">
        <v>0.4</v>
      </c>
      <c r="K807" s="24">
        <v>0.2</v>
      </c>
      <c r="L807" s="24">
        <v>0.4</v>
      </c>
    </row>
    <row r="808" spans="1:12" ht="12.75">
      <c r="A808" s="7" t="s">
        <v>283</v>
      </c>
      <c r="B808" s="3" t="s">
        <v>294</v>
      </c>
      <c r="C808" s="1"/>
      <c r="D808" s="1"/>
      <c r="E808" s="41"/>
      <c r="F808" s="42"/>
      <c r="G808" s="42"/>
      <c r="H808" s="42"/>
      <c r="I808" s="1"/>
      <c r="J808" s="43">
        <f>J809+J848</f>
        <v>155928.9</v>
      </c>
      <c r="K808" s="43">
        <f>K809+K848</f>
        <v>137749.59999999998</v>
      </c>
      <c r="L808" s="43">
        <f>L809+L848</f>
        <v>137749.59999999998</v>
      </c>
    </row>
    <row r="809" spans="1:12" ht="13.5">
      <c r="A809" s="9" t="s">
        <v>264</v>
      </c>
      <c r="B809" s="13" t="s">
        <v>294</v>
      </c>
      <c r="C809" s="10" t="s">
        <v>265</v>
      </c>
      <c r="D809" s="44"/>
      <c r="E809" s="27"/>
      <c r="F809" s="28"/>
      <c r="G809" s="28"/>
      <c r="H809" s="28"/>
      <c r="I809" s="44"/>
      <c r="J809" s="31">
        <f>J810</f>
        <v>57526</v>
      </c>
      <c r="K809" s="31">
        <f>K810</f>
        <v>50212.299999999996</v>
      </c>
      <c r="L809" s="31">
        <f>L810</f>
        <v>50212.299999999996</v>
      </c>
    </row>
    <row r="810" spans="1:12" ht="13.5">
      <c r="A810" s="15" t="s">
        <v>340</v>
      </c>
      <c r="B810" s="13" t="s">
        <v>294</v>
      </c>
      <c r="C810" s="10" t="s">
        <v>265</v>
      </c>
      <c r="D810" s="10" t="s">
        <v>267</v>
      </c>
      <c r="E810" s="27"/>
      <c r="F810" s="28"/>
      <c r="G810" s="28"/>
      <c r="H810" s="28"/>
      <c r="I810" s="44"/>
      <c r="J810" s="31">
        <f>J811+J817</f>
        <v>57526</v>
      </c>
      <c r="K810" s="31">
        <f>K811+K817</f>
        <v>50212.299999999996</v>
      </c>
      <c r="L810" s="31">
        <f>L811+L817</f>
        <v>50212.299999999996</v>
      </c>
    </row>
    <row r="811" spans="1:14" ht="38.25">
      <c r="A811" s="67" t="s">
        <v>401</v>
      </c>
      <c r="B811" s="13" t="s">
        <v>294</v>
      </c>
      <c r="C811" s="10" t="s">
        <v>265</v>
      </c>
      <c r="D811" s="10" t="s">
        <v>267</v>
      </c>
      <c r="E811" s="11" t="s">
        <v>261</v>
      </c>
      <c r="F811" s="12" t="s">
        <v>221</v>
      </c>
      <c r="G811" s="12" t="s">
        <v>180</v>
      </c>
      <c r="H811" s="12" t="s">
        <v>181</v>
      </c>
      <c r="I811" s="44"/>
      <c r="J811" s="31">
        <f>J812</f>
        <v>27.3</v>
      </c>
      <c r="K811" s="31">
        <f>K812</f>
        <v>0</v>
      </c>
      <c r="L811" s="31">
        <f>L812</f>
        <v>0</v>
      </c>
      <c r="N811" s="77"/>
    </row>
    <row r="812" spans="1:12" ht="12.75">
      <c r="A812" s="54" t="s">
        <v>7</v>
      </c>
      <c r="B812" s="29" t="s">
        <v>294</v>
      </c>
      <c r="C812" s="20" t="s">
        <v>265</v>
      </c>
      <c r="D812" s="20" t="s">
        <v>267</v>
      </c>
      <c r="E812" s="27" t="s">
        <v>261</v>
      </c>
      <c r="F812" s="28" t="s">
        <v>219</v>
      </c>
      <c r="G812" s="28" t="s">
        <v>180</v>
      </c>
      <c r="H812" s="28" t="s">
        <v>181</v>
      </c>
      <c r="I812" s="61"/>
      <c r="J812" s="45">
        <f aca="true" t="shared" si="141" ref="J812:L815">J813</f>
        <v>27.3</v>
      </c>
      <c r="K812" s="45">
        <f t="shared" si="141"/>
        <v>0</v>
      </c>
      <c r="L812" s="45">
        <f t="shared" si="141"/>
        <v>0</v>
      </c>
    </row>
    <row r="813" spans="1:12" ht="51">
      <c r="A813" s="54" t="s">
        <v>192</v>
      </c>
      <c r="B813" s="29" t="s">
        <v>294</v>
      </c>
      <c r="C813" s="20" t="s">
        <v>265</v>
      </c>
      <c r="D813" s="20" t="s">
        <v>267</v>
      </c>
      <c r="E813" s="27" t="s">
        <v>261</v>
      </c>
      <c r="F813" s="28" t="s">
        <v>219</v>
      </c>
      <c r="G813" s="28" t="s">
        <v>260</v>
      </c>
      <c r="H813" s="28" t="s">
        <v>181</v>
      </c>
      <c r="I813" s="61"/>
      <c r="J813" s="45">
        <f t="shared" si="141"/>
        <v>27.3</v>
      </c>
      <c r="K813" s="45">
        <f t="shared" si="141"/>
        <v>0</v>
      </c>
      <c r="L813" s="45">
        <f t="shared" si="141"/>
        <v>0</v>
      </c>
    </row>
    <row r="814" spans="1:12" ht="25.5">
      <c r="A814" s="54" t="s">
        <v>8</v>
      </c>
      <c r="B814" s="29" t="s">
        <v>294</v>
      </c>
      <c r="C814" s="20" t="s">
        <v>265</v>
      </c>
      <c r="D814" s="20" t="s">
        <v>267</v>
      </c>
      <c r="E814" s="27" t="s">
        <v>261</v>
      </c>
      <c r="F814" s="28" t="s">
        <v>219</v>
      </c>
      <c r="G814" s="28" t="s">
        <v>260</v>
      </c>
      <c r="H814" s="28" t="s">
        <v>193</v>
      </c>
      <c r="I814" s="61"/>
      <c r="J814" s="45">
        <f t="shared" si="141"/>
        <v>27.3</v>
      </c>
      <c r="K814" s="45">
        <f t="shared" si="141"/>
        <v>0</v>
      </c>
      <c r="L814" s="45">
        <f t="shared" si="141"/>
        <v>0</v>
      </c>
    </row>
    <row r="815" spans="1:12" ht="25.5">
      <c r="A815" s="25" t="s">
        <v>226</v>
      </c>
      <c r="B815" s="29" t="s">
        <v>294</v>
      </c>
      <c r="C815" s="20" t="s">
        <v>265</v>
      </c>
      <c r="D815" s="20" t="s">
        <v>267</v>
      </c>
      <c r="E815" s="27" t="s">
        <v>261</v>
      </c>
      <c r="F815" s="28" t="s">
        <v>219</v>
      </c>
      <c r="G815" s="28" t="s">
        <v>260</v>
      </c>
      <c r="H815" s="28" t="s">
        <v>193</v>
      </c>
      <c r="I815" s="20" t="s">
        <v>225</v>
      </c>
      <c r="J815" s="45">
        <f t="shared" si="141"/>
        <v>27.3</v>
      </c>
      <c r="K815" s="45">
        <f t="shared" si="141"/>
        <v>0</v>
      </c>
      <c r="L815" s="45">
        <f t="shared" si="141"/>
        <v>0</v>
      </c>
    </row>
    <row r="816" spans="1:12" ht="12.75">
      <c r="A816" s="25" t="s">
        <v>6</v>
      </c>
      <c r="B816" s="29" t="s">
        <v>294</v>
      </c>
      <c r="C816" s="20" t="s">
        <v>265</v>
      </c>
      <c r="D816" s="20" t="s">
        <v>267</v>
      </c>
      <c r="E816" s="27" t="s">
        <v>261</v>
      </c>
      <c r="F816" s="28" t="s">
        <v>219</v>
      </c>
      <c r="G816" s="28" t="s">
        <v>260</v>
      </c>
      <c r="H816" s="28" t="s">
        <v>193</v>
      </c>
      <c r="I816" s="20" t="s">
        <v>250</v>
      </c>
      <c r="J816" s="45">
        <v>27.3</v>
      </c>
      <c r="K816" s="45"/>
      <c r="L816" s="45"/>
    </row>
    <row r="817" spans="1:12" ht="25.5">
      <c r="A817" s="26" t="s">
        <v>402</v>
      </c>
      <c r="B817" s="13" t="s">
        <v>294</v>
      </c>
      <c r="C817" s="10" t="s">
        <v>265</v>
      </c>
      <c r="D817" s="10" t="s">
        <v>267</v>
      </c>
      <c r="E817" s="11" t="s">
        <v>269</v>
      </c>
      <c r="F817" s="12" t="s">
        <v>221</v>
      </c>
      <c r="G817" s="12" t="s">
        <v>180</v>
      </c>
      <c r="H817" s="12" t="s">
        <v>181</v>
      </c>
      <c r="I817" s="10"/>
      <c r="J817" s="31">
        <f>J818</f>
        <v>57498.7</v>
      </c>
      <c r="K817" s="31">
        <f>K818</f>
        <v>50212.299999999996</v>
      </c>
      <c r="L817" s="31">
        <f>L818</f>
        <v>50212.299999999996</v>
      </c>
    </row>
    <row r="818" spans="1:12" ht="12.75">
      <c r="A818" s="54" t="s">
        <v>9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180</v>
      </c>
      <c r="H818" s="28" t="s">
        <v>181</v>
      </c>
      <c r="I818" s="20"/>
      <c r="J818" s="45">
        <f>J819+J844</f>
        <v>57498.7</v>
      </c>
      <c r="K818" s="45">
        <f>K819+K844</f>
        <v>50212.299999999996</v>
      </c>
      <c r="L818" s="45">
        <f>L819+L844</f>
        <v>50212.299999999996</v>
      </c>
    </row>
    <row r="819" spans="1:12" ht="25.5">
      <c r="A819" s="54" t="s">
        <v>185</v>
      </c>
      <c r="B819" s="29" t="s">
        <v>294</v>
      </c>
      <c r="C819" s="20" t="s">
        <v>265</v>
      </c>
      <c r="D819" s="20" t="s">
        <v>267</v>
      </c>
      <c r="E819" s="27" t="s">
        <v>269</v>
      </c>
      <c r="F819" s="28" t="s">
        <v>219</v>
      </c>
      <c r="G819" s="28" t="s">
        <v>282</v>
      </c>
      <c r="H819" s="28" t="s">
        <v>181</v>
      </c>
      <c r="I819" s="20"/>
      <c r="J819" s="45">
        <f>J820+J841+J838+J826+J835+J823+J832+J829</f>
        <v>53203.7</v>
      </c>
      <c r="K819" s="45">
        <f>K820+K841+K838+K826+K835+K823+K832+K829</f>
        <v>50212.299999999996</v>
      </c>
      <c r="L819" s="45">
        <f>L820+L841+L838+L826+L835+L823+L832+L829</f>
        <v>50212.299999999996</v>
      </c>
    </row>
    <row r="820" spans="1:12" ht="25.5">
      <c r="A820" s="25" t="s">
        <v>10</v>
      </c>
      <c r="B820" s="29" t="s">
        <v>294</v>
      </c>
      <c r="C820" s="20" t="s">
        <v>265</v>
      </c>
      <c r="D820" s="20" t="s">
        <v>267</v>
      </c>
      <c r="E820" s="27" t="s">
        <v>269</v>
      </c>
      <c r="F820" s="28" t="s">
        <v>219</v>
      </c>
      <c r="G820" s="28" t="s">
        <v>282</v>
      </c>
      <c r="H820" s="28" t="s">
        <v>186</v>
      </c>
      <c r="I820" s="20"/>
      <c r="J820" s="45">
        <f aca="true" t="shared" si="142" ref="J820:L821">J821</f>
        <v>12560</v>
      </c>
      <c r="K820" s="45">
        <f t="shared" si="142"/>
        <v>12239.8</v>
      </c>
      <c r="L820" s="45">
        <f t="shared" si="142"/>
        <v>12239.8</v>
      </c>
    </row>
    <row r="821" spans="1:12" ht="25.5">
      <c r="A821" s="25" t="s">
        <v>226</v>
      </c>
      <c r="B821" s="29" t="s">
        <v>294</v>
      </c>
      <c r="C821" s="20" t="s">
        <v>265</v>
      </c>
      <c r="D821" s="20" t="s">
        <v>267</v>
      </c>
      <c r="E821" s="27" t="s">
        <v>269</v>
      </c>
      <c r="F821" s="28" t="s">
        <v>219</v>
      </c>
      <c r="G821" s="28" t="s">
        <v>282</v>
      </c>
      <c r="H821" s="28" t="s">
        <v>186</v>
      </c>
      <c r="I821" s="20" t="s">
        <v>225</v>
      </c>
      <c r="J821" s="45">
        <f t="shared" si="142"/>
        <v>12560</v>
      </c>
      <c r="K821" s="45">
        <f t="shared" si="142"/>
        <v>12239.8</v>
      </c>
      <c r="L821" s="45">
        <f t="shared" si="142"/>
        <v>12239.8</v>
      </c>
    </row>
    <row r="822" spans="1:12" ht="12.75">
      <c r="A822" s="25" t="s">
        <v>6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282</v>
      </c>
      <c r="H822" s="28" t="s">
        <v>186</v>
      </c>
      <c r="I822" s="20" t="s">
        <v>250</v>
      </c>
      <c r="J822" s="45">
        <v>12560</v>
      </c>
      <c r="K822" s="45">
        <v>12239.8</v>
      </c>
      <c r="L822" s="45">
        <v>12239.8</v>
      </c>
    </row>
    <row r="823" spans="1:12" ht="56.25" customHeight="1">
      <c r="A823" s="25" t="s">
        <v>453</v>
      </c>
      <c r="B823" s="29" t="s">
        <v>294</v>
      </c>
      <c r="C823" s="20" t="s">
        <v>265</v>
      </c>
      <c r="D823" s="20" t="s">
        <v>267</v>
      </c>
      <c r="E823" s="27" t="s">
        <v>269</v>
      </c>
      <c r="F823" s="28" t="s">
        <v>219</v>
      </c>
      <c r="G823" s="28" t="s">
        <v>282</v>
      </c>
      <c r="H823" s="28" t="s">
        <v>429</v>
      </c>
      <c r="I823" s="20"/>
      <c r="J823" s="45">
        <f aca="true" t="shared" si="143" ref="J823:L824">J824</f>
        <v>29851.3</v>
      </c>
      <c r="K823" s="45">
        <f t="shared" si="143"/>
        <v>27667.1</v>
      </c>
      <c r="L823" s="45">
        <f t="shared" si="143"/>
        <v>27204.1</v>
      </c>
    </row>
    <row r="824" spans="1:12" ht="25.5">
      <c r="A824" s="25" t="s">
        <v>226</v>
      </c>
      <c r="B824" s="29" t="s">
        <v>294</v>
      </c>
      <c r="C824" s="20" t="s">
        <v>265</v>
      </c>
      <c r="D824" s="20" t="s">
        <v>267</v>
      </c>
      <c r="E824" s="27" t="s">
        <v>269</v>
      </c>
      <c r="F824" s="28" t="s">
        <v>219</v>
      </c>
      <c r="G824" s="28" t="s">
        <v>282</v>
      </c>
      <c r="H824" s="28" t="s">
        <v>429</v>
      </c>
      <c r="I824" s="20" t="s">
        <v>225</v>
      </c>
      <c r="J824" s="45">
        <f t="shared" si="143"/>
        <v>29851.3</v>
      </c>
      <c r="K824" s="45">
        <f t="shared" si="143"/>
        <v>27667.1</v>
      </c>
      <c r="L824" s="45">
        <f t="shared" si="143"/>
        <v>27204.1</v>
      </c>
    </row>
    <row r="825" spans="1:12" ht="12.75">
      <c r="A825" s="25" t="s">
        <v>6</v>
      </c>
      <c r="B825" s="29" t="s">
        <v>294</v>
      </c>
      <c r="C825" s="20" t="s">
        <v>265</v>
      </c>
      <c r="D825" s="20" t="s">
        <v>267</v>
      </c>
      <c r="E825" s="27" t="s">
        <v>269</v>
      </c>
      <c r="F825" s="28" t="s">
        <v>219</v>
      </c>
      <c r="G825" s="28" t="s">
        <v>282</v>
      </c>
      <c r="H825" s="28" t="s">
        <v>429</v>
      </c>
      <c r="I825" s="20" t="s">
        <v>250</v>
      </c>
      <c r="J825" s="45">
        <v>29851.3</v>
      </c>
      <c r="K825" s="45">
        <v>27667.1</v>
      </c>
      <c r="L825" s="45">
        <v>27204.1</v>
      </c>
    </row>
    <row r="826" spans="1:12" ht="25.5">
      <c r="A826" s="25" t="s">
        <v>380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282</v>
      </c>
      <c r="H826" s="28" t="s">
        <v>428</v>
      </c>
      <c r="I826" s="20"/>
      <c r="J826" s="45">
        <f aca="true" t="shared" si="144" ref="J826:L827">J827</f>
        <v>124.7</v>
      </c>
      <c r="K826" s="45">
        <f t="shared" si="144"/>
        <v>124.7</v>
      </c>
      <c r="L826" s="45">
        <f t="shared" si="144"/>
        <v>124.7</v>
      </c>
    </row>
    <row r="827" spans="1:12" ht="25.5">
      <c r="A827" s="25" t="s">
        <v>226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428</v>
      </c>
      <c r="I827" s="20" t="s">
        <v>225</v>
      </c>
      <c r="J827" s="45">
        <f t="shared" si="144"/>
        <v>124.7</v>
      </c>
      <c r="K827" s="45">
        <f t="shared" si="144"/>
        <v>124.7</v>
      </c>
      <c r="L827" s="45">
        <f t="shared" si="144"/>
        <v>124.7</v>
      </c>
    </row>
    <row r="828" spans="1:12" ht="12.75">
      <c r="A828" s="25" t="s">
        <v>6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428</v>
      </c>
      <c r="I828" s="20" t="s">
        <v>250</v>
      </c>
      <c r="J828" s="45">
        <v>124.7</v>
      </c>
      <c r="K828" s="45">
        <v>124.7</v>
      </c>
      <c r="L828" s="45">
        <v>124.7</v>
      </c>
    </row>
    <row r="829" spans="1:12" ht="12.75">
      <c r="A829" s="19" t="s">
        <v>424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425</v>
      </c>
      <c r="I829" s="20"/>
      <c r="J829" s="45">
        <f aca="true" t="shared" si="145" ref="J829:L830">J830</f>
        <v>285.5</v>
      </c>
      <c r="K829" s="45">
        <f t="shared" si="145"/>
        <v>0</v>
      </c>
      <c r="L829" s="45">
        <f t="shared" si="145"/>
        <v>0</v>
      </c>
    </row>
    <row r="830" spans="1:12" ht="25.5">
      <c r="A830" s="19" t="s">
        <v>226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425</v>
      </c>
      <c r="I830" s="20" t="s">
        <v>225</v>
      </c>
      <c r="J830" s="45">
        <f t="shared" si="145"/>
        <v>285.5</v>
      </c>
      <c r="K830" s="45">
        <f t="shared" si="145"/>
        <v>0</v>
      </c>
      <c r="L830" s="45">
        <f t="shared" si="145"/>
        <v>0</v>
      </c>
    </row>
    <row r="831" spans="1:12" ht="12.75">
      <c r="A831" s="19" t="s">
        <v>227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425</v>
      </c>
      <c r="I831" s="20" t="s">
        <v>250</v>
      </c>
      <c r="J831" s="45">
        <v>285.5</v>
      </c>
      <c r="K831" s="45"/>
      <c r="L831" s="45"/>
    </row>
    <row r="832" spans="1:12" ht="25.5">
      <c r="A832" s="25" t="s">
        <v>376</v>
      </c>
      <c r="B832" s="29" t="s">
        <v>294</v>
      </c>
      <c r="C832" s="20" t="s">
        <v>265</v>
      </c>
      <c r="D832" s="20" t="s">
        <v>267</v>
      </c>
      <c r="E832" s="55" t="s">
        <v>269</v>
      </c>
      <c r="F832" s="56" t="s">
        <v>219</v>
      </c>
      <c r="G832" s="56" t="s">
        <v>282</v>
      </c>
      <c r="H832" s="56" t="s">
        <v>377</v>
      </c>
      <c r="I832" s="20"/>
      <c r="J832" s="45">
        <f aca="true" t="shared" si="146" ref="J832:L833">J833</f>
        <v>139</v>
      </c>
      <c r="K832" s="45">
        <f t="shared" si="146"/>
        <v>0</v>
      </c>
      <c r="L832" s="45">
        <f t="shared" si="146"/>
        <v>0</v>
      </c>
    </row>
    <row r="833" spans="1:12" ht="25.5">
      <c r="A833" s="25" t="s">
        <v>226</v>
      </c>
      <c r="B833" s="29" t="s">
        <v>294</v>
      </c>
      <c r="C833" s="20" t="s">
        <v>265</v>
      </c>
      <c r="D833" s="20" t="s">
        <v>267</v>
      </c>
      <c r="E833" s="55" t="s">
        <v>269</v>
      </c>
      <c r="F833" s="56" t="s">
        <v>219</v>
      </c>
      <c r="G833" s="56" t="s">
        <v>282</v>
      </c>
      <c r="H833" s="56" t="s">
        <v>377</v>
      </c>
      <c r="I833" s="20" t="s">
        <v>225</v>
      </c>
      <c r="J833" s="45">
        <f t="shared" si="146"/>
        <v>139</v>
      </c>
      <c r="K833" s="45">
        <f t="shared" si="146"/>
        <v>0</v>
      </c>
      <c r="L833" s="45">
        <f t="shared" si="146"/>
        <v>0</v>
      </c>
    </row>
    <row r="834" spans="1:12" ht="12.75">
      <c r="A834" s="25" t="s">
        <v>6</v>
      </c>
      <c r="B834" s="29" t="s">
        <v>294</v>
      </c>
      <c r="C834" s="20" t="s">
        <v>265</v>
      </c>
      <c r="D834" s="20" t="s">
        <v>267</v>
      </c>
      <c r="E834" s="55" t="s">
        <v>269</v>
      </c>
      <c r="F834" s="56" t="s">
        <v>219</v>
      </c>
      <c r="G834" s="56" t="s">
        <v>282</v>
      </c>
      <c r="H834" s="56" t="s">
        <v>377</v>
      </c>
      <c r="I834" s="20" t="s">
        <v>250</v>
      </c>
      <c r="J834" s="45">
        <v>139</v>
      </c>
      <c r="K834" s="45"/>
      <c r="L834" s="45"/>
    </row>
    <row r="835" spans="1:12" ht="63.75">
      <c r="A835" s="25" t="s">
        <v>454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282</v>
      </c>
      <c r="H835" s="28" t="s">
        <v>419</v>
      </c>
      <c r="I835" s="20"/>
      <c r="J835" s="45">
        <f aca="true" t="shared" si="147" ref="J835:L836">J836</f>
        <v>7779.4</v>
      </c>
      <c r="K835" s="45">
        <f t="shared" si="147"/>
        <v>7716.9</v>
      </c>
      <c r="L835" s="45">
        <f t="shared" si="147"/>
        <v>8179.9</v>
      </c>
    </row>
    <row r="836" spans="1:12" ht="25.5">
      <c r="A836" s="25" t="s">
        <v>226</v>
      </c>
      <c r="B836" s="29" t="s">
        <v>294</v>
      </c>
      <c r="C836" s="20" t="s">
        <v>265</v>
      </c>
      <c r="D836" s="20" t="s">
        <v>267</v>
      </c>
      <c r="E836" s="27" t="s">
        <v>269</v>
      </c>
      <c r="F836" s="28" t="s">
        <v>219</v>
      </c>
      <c r="G836" s="28" t="s">
        <v>282</v>
      </c>
      <c r="H836" s="28" t="s">
        <v>419</v>
      </c>
      <c r="I836" s="20" t="s">
        <v>225</v>
      </c>
      <c r="J836" s="45">
        <f t="shared" si="147"/>
        <v>7779.4</v>
      </c>
      <c r="K836" s="45">
        <f t="shared" si="147"/>
        <v>7716.9</v>
      </c>
      <c r="L836" s="45">
        <f t="shared" si="147"/>
        <v>8179.9</v>
      </c>
    </row>
    <row r="837" spans="1:12" ht="12.75">
      <c r="A837" s="25" t="s">
        <v>6</v>
      </c>
      <c r="B837" s="29" t="s">
        <v>294</v>
      </c>
      <c r="C837" s="20" t="s">
        <v>265</v>
      </c>
      <c r="D837" s="20" t="s">
        <v>267</v>
      </c>
      <c r="E837" s="27" t="s">
        <v>269</v>
      </c>
      <c r="F837" s="28" t="s">
        <v>219</v>
      </c>
      <c r="G837" s="28" t="s">
        <v>282</v>
      </c>
      <c r="H837" s="28" t="s">
        <v>419</v>
      </c>
      <c r="I837" s="20" t="s">
        <v>250</v>
      </c>
      <c r="J837" s="45">
        <v>7779.4</v>
      </c>
      <c r="K837" s="45">
        <v>7716.9</v>
      </c>
      <c r="L837" s="45">
        <v>8179.9</v>
      </c>
    </row>
    <row r="838" spans="1:12" ht="25.5">
      <c r="A838" s="25" t="s">
        <v>378</v>
      </c>
      <c r="B838" s="29" t="s">
        <v>294</v>
      </c>
      <c r="C838" s="20" t="s">
        <v>265</v>
      </c>
      <c r="D838" s="20" t="s">
        <v>267</v>
      </c>
      <c r="E838" s="27" t="s">
        <v>269</v>
      </c>
      <c r="F838" s="28" t="s">
        <v>219</v>
      </c>
      <c r="G838" s="28" t="s">
        <v>282</v>
      </c>
      <c r="H838" s="28" t="s">
        <v>379</v>
      </c>
      <c r="I838" s="20"/>
      <c r="J838" s="45">
        <f aca="true" t="shared" si="148" ref="J838:L839">J839</f>
        <v>2370</v>
      </c>
      <c r="K838" s="45">
        <f t="shared" si="148"/>
        <v>2370</v>
      </c>
      <c r="L838" s="45">
        <f t="shared" si="148"/>
        <v>2370</v>
      </c>
    </row>
    <row r="839" spans="1:12" ht="25.5">
      <c r="A839" s="25" t="s">
        <v>226</v>
      </c>
      <c r="B839" s="29" t="s">
        <v>294</v>
      </c>
      <c r="C839" s="20" t="s">
        <v>265</v>
      </c>
      <c r="D839" s="20" t="s">
        <v>267</v>
      </c>
      <c r="E839" s="27" t="s">
        <v>269</v>
      </c>
      <c r="F839" s="28" t="s">
        <v>219</v>
      </c>
      <c r="G839" s="28" t="s">
        <v>282</v>
      </c>
      <c r="H839" s="28" t="s">
        <v>379</v>
      </c>
      <c r="I839" s="20" t="s">
        <v>225</v>
      </c>
      <c r="J839" s="45">
        <f t="shared" si="148"/>
        <v>2370</v>
      </c>
      <c r="K839" s="45">
        <f t="shared" si="148"/>
        <v>2370</v>
      </c>
      <c r="L839" s="45">
        <f t="shared" si="148"/>
        <v>2370</v>
      </c>
    </row>
    <row r="840" spans="1:12" ht="12.75">
      <c r="A840" s="25" t="s">
        <v>6</v>
      </c>
      <c r="B840" s="29" t="s">
        <v>294</v>
      </c>
      <c r="C840" s="20" t="s">
        <v>265</v>
      </c>
      <c r="D840" s="20" t="s">
        <v>267</v>
      </c>
      <c r="E840" s="27" t="s">
        <v>269</v>
      </c>
      <c r="F840" s="28" t="s">
        <v>219</v>
      </c>
      <c r="G840" s="28" t="s">
        <v>282</v>
      </c>
      <c r="H840" s="28" t="s">
        <v>379</v>
      </c>
      <c r="I840" s="20" t="s">
        <v>250</v>
      </c>
      <c r="J840" s="45">
        <v>2370</v>
      </c>
      <c r="K840" s="45">
        <v>2370</v>
      </c>
      <c r="L840" s="45">
        <v>2370</v>
      </c>
    </row>
    <row r="841" spans="1:12" ht="51">
      <c r="A841" s="25" t="s">
        <v>188</v>
      </c>
      <c r="B841" s="29" t="s">
        <v>294</v>
      </c>
      <c r="C841" s="20" t="s">
        <v>265</v>
      </c>
      <c r="D841" s="20" t="s">
        <v>267</v>
      </c>
      <c r="E841" s="27" t="s">
        <v>269</v>
      </c>
      <c r="F841" s="28" t="s">
        <v>219</v>
      </c>
      <c r="G841" s="28" t="s">
        <v>282</v>
      </c>
      <c r="H841" s="28" t="s">
        <v>189</v>
      </c>
      <c r="I841" s="20"/>
      <c r="J841" s="45">
        <f aca="true" t="shared" si="149" ref="J841:L842">J842</f>
        <v>93.8</v>
      </c>
      <c r="K841" s="45">
        <f t="shared" si="149"/>
        <v>93.8</v>
      </c>
      <c r="L841" s="45">
        <f t="shared" si="149"/>
        <v>93.8</v>
      </c>
    </row>
    <row r="842" spans="1:12" ht="25.5">
      <c r="A842" s="25" t="s">
        <v>226</v>
      </c>
      <c r="B842" s="29" t="s">
        <v>294</v>
      </c>
      <c r="C842" s="20" t="s">
        <v>265</v>
      </c>
      <c r="D842" s="20" t="s">
        <v>267</v>
      </c>
      <c r="E842" s="27" t="s">
        <v>269</v>
      </c>
      <c r="F842" s="28" t="s">
        <v>219</v>
      </c>
      <c r="G842" s="28" t="s">
        <v>282</v>
      </c>
      <c r="H842" s="28" t="s">
        <v>189</v>
      </c>
      <c r="I842" s="20" t="s">
        <v>225</v>
      </c>
      <c r="J842" s="45">
        <f t="shared" si="149"/>
        <v>93.8</v>
      </c>
      <c r="K842" s="45">
        <f t="shared" si="149"/>
        <v>93.8</v>
      </c>
      <c r="L842" s="45">
        <f t="shared" si="149"/>
        <v>93.8</v>
      </c>
    </row>
    <row r="843" spans="1:12" ht="12.75">
      <c r="A843" s="25" t="s">
        <v>6</v>
      </c>
      <c r="B843" s="29" t="s">
        <v>294</v>
      </c>
      <c r="C843" s="20" t="s">
        <v>265</v>
      </c>
      <c r="D843" s="20" t="s">
        <v>267</v>
      </c>
      <c r="E843" s="27" t="s">
        <v>269</v>
      </c>
      <c r="F843" s="28" t="s">
        <v>219</v>
      </c>
      <c r="G843" s="28" t="s">
        <v>282</v>
      </c>
      <c r="H843" s="28" t="s">
        <v>189</v>
      </c>
      <c r="I843" s="20" t="s">
        <v>250</v>
      </c>
      <c r="J843" s="45">
        <v>93.8</v>
      </c>
      <c r="K843" s="45">
        <v>93.8</v>
      </c>
      <c r="L843" s="45">
        <v>93.8</v>
      </c>
    </row>
    <row r="844" spans="1:12" ht="12.75">
      <c r="A844" s="25" t="s">
        <v>540</v>
      </c>
      <c r="B844" s="29" t="s">
        <v>294</v>
      </c>
      <c r="C844" s="20" t="s">
        <v>265</v>
      </c>
      <c r="D844" s="20" t="s">
        <v>267</v>
      </c>
      <c r="E844" s="27" t="s">
        <v>269</v>
      </c>
      <c r="F844" s="28" t="s">
        <v>219</v>
      </c>
      <c r="G844" s="28" t="s">
        <v>541</v>
      </c>
      <c r="H844" s="28" t="s">
        <v>181</v>
      </c>
      <c r="I844" s="20"/>
      <c r="J844" s="45">
        <f>J845</f>
        <v>4295</v>
      </c>
      <c r="K844" s="45">
        <f>K845</f>
        <v>0</v>
      </c>
      <c r="L844" s="45">
        <f>L845</f>
        <v>0</v>
      </c>
    </row>
    <row r="845" spans="1:12" ht="25.5">
      <c r="A845" s="80" t="s">
        <v>520</v>
      </c>
      <c r="B845" s="29" t="s">
        <v>294</v>
      </c>
      <c r="C845" s="20" t="s">
        <v>265</v>
      </c>
      <c r="D845" s="20" t="s">
        <v>267</v>
      </c>
      <c r="E845" s="27" t="s">
        <v>269</v>
      </c>
      <c r="F845" s="28" t="s">
        <v>219</v>
      </c>
      <c r="G845" s="28" t="s">
        <v>541</v>
      </c>
      <c r="H845" s="28" t="s">
        <v>542</v>
      </c>
      <c r="I845" s="20"/>
      <c r="J845" s="45">
        <f aca="true" t="shared" si="150" ref="J845:L846">J846</f>
        <v>4295</v>
      </c>
      <c r="K845" s="45">
        <f t="shared" si="150"/>
        <v>0</v>
      </c>
      <c r="L845" s="45">
        <f t="shared" si="150"/>
        <v>0</v>
      </c>
    </row>
    <row r="846" spans="1:12" ht="25.5">
      <c r="A846" s="25" t="s">
        <v>226</v>
      </c>
      <c r="B846" s="29" t="s">
        <v>294</v>
      </c>
      <c r="C846" s="20" t="s">
        <v>265</v>
      </c>
      <c r="D846" s="20" t="s">
        <v>267</v>
      </c>
      <c r="E846" s="27" t="s">
        <v>269</v>
      </c>
      <c r="F846" s="28" t="s">
        <v>219</v>
      </c>
      <c r="G846" s="28" t="s">
        <v>541</v>
      </c>
      <c r="H846" s="28" t="s">
        <v>542</v>
      </c>
      <c r="I846" s="20" t="s">
        <v>225</v>
      </c>
      <c r="J846" s="45">
        <f t="shared" si="150"/>
        <v>4295</v>
      </c>
      <c r="K846" s="45">
        <f t="shared" si="150"/>
        <v>0</v>
      </c>
      <c r="L846" s="45">
        <f t="shared" si="150"/>
        <v>0</v>
      </c>
    </row>
    <row r="847" spans="1:12" ht="12.75">
      <c r="A847" s="25" t="s">
        <v>6</v>
      </c>
      <c r="B847" s="29" t="s">
        <v>294</v>
      </c>
      <c r="C847" s="20" t="s">
        <v>265</v>
      </c>
      <c r="D847" s="20" t="s">
        <v>267</v>
      </c>
      <c r="E847" s="27" t="s">
        <v>269</v>
      </c>
      <c r="F847" s="28" t="s">
        <v>219</v>
      </c>
      <c r="G847" s="28" t="s">
        <v>541</v>
      </c>
      <c r="H847" s="28" t="s">
        <v>542</v>
      </c>
      <c r="I847" s="20" t="s">
        <v>250</v>
      </c>
      <c r="J847" s="45">
        <v>4295</v>
      </c>
      <c r="K847" s="45"/>
      <c r="L847" s="45"/>
    </row>
    <row r="848" spans="1:12" ht="12.75">
      <c r="A848" s="26" t="s">
        <v>220</v>
      </c>
      <c r="B848" s="13" t="s">
        <v>294</v>
      </c>
      <c r="C848" s="10" t="s">
        <v>284</v>
      </c>
      <c r="D848" s="10"/>
      <c r="E848" s="27"/>
      <c r="F848" s="28"/>
      <c r="G848" s="28"/>
      <c r="H848" s="28"/>
      <c r="I848" s="10"/>
      <c r="J848" s="31">
        <f>J849+J908</f>
        <v>98402.9</v>
      </c>
      <c r="K848" s="31">
        <f>K849+K908</f>
        <v>87537.29999999999</v>
      </c>
      <c r="L848" s="31">
        <f>L849+L908</f>
        <v>87537.29999999999</v>
      </c>
    </row>
    <row r="849" spans="1:12" ht="12.75">
      <c r="A849" s="15" t="s">
        <v>285</v>
      </c>
      <c r="B849" s="13" t="s">
        <v>294</v>
      </c>
      <c r="C849" s="10" t="s">
        <v>284</v>
      </c>
      <c r="D849" s="10" t="s">
        <v>260</v>
      </c>
      <c r="E849" s="27"/>
      <c r="F849" s="28"/>
      <c r="G849" s="28"/>
      <c r="H849" s="28"/>
      <c r="I849" s="10"/>
      <c r="J849" s="31">
        <f>+J850+J860+J866</f>
        <v>91212.5</v>
      </c>
      <c r="K849" s="31">
        <f>+K850+K860+K866</f>
        <v>80387.9</v>
      </c>
      <c r="L849" s="31">
        <f>+L850+L860+L866</f>
        <v>80387.9</v>
      </c>
    </row>
    <row r="850" spans="1:12" ht="37.5" customHeight="1">
      <c r="A850" s="26" t="s">
        <v>400</v>
      </c>
      <c r="B850" s="13" t="s">
        <v>294</v>
      </c>
      <c r="C850" s="10" t="s">
        <v>284</v>
      </c>
      <c r="D850" s="10" t="s">
        <v>260</v>
      </c>
      <c r="E850" s="58" t="s">
        <v>267</v>
      </c>
      <c r="F850" s="59" t="s">
        <v>221</v>
      </c>
      <c r="G850" s="59" t="s">
        <v>180</v>
      </c>
      <c r="H850" s="59" t="s">
        <v>181</v>
      </c>
      <c r="I850" s="10"/>
      <c r="J850" s="31">
        <f>J851</f>
        <v>135</v>
      </c>
      <c r="K850" s="31">
        <f>K851</f>
        <v>0</v>
      </c>
      <c r="L850" s="31">
        <f>L851</f>
        <v>0</v>
      </c>
    </row>
    <row r="851" spans="1:12" ht="25.5">
      <c r="A851" s="54" t="s">
        <v>3</v>
      </c>
      <c r="B851" s="29" t="s">
        <v>294</v>
      </c>
      <c r="C851" s="20" t="s">
        <v>284</v>
      </c>
      <c r="D851" s="20" t="s">
        <v>260</v>
      </c>
      <c r="E851" s="55" t="s">
        <v>267</v>
      </c>
      <c r="F851" s="56" t="s">
        <v>219</v>
      </c>
      <c r="G851" s="56" t="s">
        <v>180</v>
      </c>
      <c r="H851" s="56" t="s">
        <v>181</v>
      </c>
      <c r="I851" s="20"/>
      <c r="J851" s="45">
        <f>J852+J856</f>
        <v>135</v>
      </c>
      <c r="K851" s="45">
        <f>K852+K856</f>
        <v>0</v>
      </c>
      <c r="L851" s="45">
        <f>L852+L856</f>
        <v>0</v>
      </c>
    </row>
    <row r="852" spans="1:12" ht="54.75" customHeight="1">
      <c r="A852" s="70" t="s">
        <v>194</v>
      </c>
      <c r="B852" s="29" t="s">
        <v>294</v>
      </c>
      <c r="C852" s="20" t="s">
        <v>284</v>
      </c>
      <c r="D852" s="20" t="s">
        <v>260</v>
      </c>
      <c r="E852" s="55" t="s">
        <v>267</v>
      </c>
      <c r="F852" s="56" t="s">
        <v>219</v>
      </c>
      <c r="G852" s="56" t="s">
        <v>267</v>
      </c>
      <c r="H852" s="56" t="s">
        <v>181</v>
      </c>
      <c r="I852" s="20"/>
      <c r="J852" s="45">
        <f aca="true" t="shared" si="151" ref="J852:L854">J853</f>
        <v>10</v>
      </c>
      <c r="K852" s="45">
        <f t="shared" si="151"/>
        <v>0</v>
      </c>
      <c r="L852" s="45">
        <f t="shared" si="151"/>
        <v>0</v>
      </c>
    </row>
    <row r="853" spans="1:12" ht="12.75">
      <c r="A853" s="54" t="s">
        <v>4</v>
      </c>
      <c r="B853" s="29" t="s">
        <v>294</v>
      </c>
      <c r="C853" s="20" t="s">
        <v>284</v>
      </c>
      <c r="D853" s="20" t="s">
        <v>260</v>
      </c>
      <c r="E853" s="55" t="s">
        <v>267</v>
      </c>
      <c r="F853" s="56" t="s">
        <v>219</v>
      </c>
      <c r="G853" s="56" t="s">
        <v>267</v>
      </c>
      <c r="H853" s="56" t="s">
        <v>195</v>
      </c>
      <c r="I853" s="20"/>
      <c r="J853" s="45">
        <f t="shared" si="151"/>
        <v>10</v>
      </c>
      <c r="K853" s="45">
        <f t="shared" si="151"/>
        <v>0</v>
      </c>
      <c r="L853" s="45">
        <f t="shared" si="151"/>
        <v>0</v>
      </c>
    </row>
    <row r="854" spans="1:12" ht="25.5">
      <c r="A854" s="25" t="s">
        <v>215</v>
      </c>
      <c r="B854" s="29" t="s">
        <v>294</v>
      </c>
      <c r="C854" s="20" t="s">
        <v>284</v>
      </c>
      <c r="D854" s="20" t="s">
        <v>260</v>
      </c>
      <c r="E854" s="55" t="s">
        <v>267</v>
      </c>
      <c r="F854" s="56" t="s">
        <v>219</v>
      </c>
      <c r="G854" s="56" t="s">
        <v>267</v>
      </c>
      <c r="H854" s="56" t="s">
        <v>195</v>
      </c>
      <c r="I854" s="20" t="s">
        <v>330</v>
      </c>
      <c r="J854" s="45">
        <f t="shared" si="151"/>
        <v>10</v>
      </c>
      <c r="K854" s="45">
        <f t="shared" si="151"/>
        <v>0</v>
      </c>
      <c r="L854" s="45">
        <f t="shared" si="151"/>
        <v>0</v>
      </c>
    </row>
    <row r="855" spans="1:12" ht="25.5">
      <c r="A855" s="25" t="s">
        <v>233</v>
      </c>
      <c r="B855" s="29" t="s">
        <v>294</v>
      </c>
      <c r="C855" s="20" t="s">
        <v>284</v>
      </c>
      <c r="D855" s="20" t="s">
        <v>260</v>
      </c>
      <c r="E855" s="55" t="s">
        <v>267</v>
      </c>
      <c r="F855" s="56" t="s">
        <v>219</v>
      </c>
      <c r="G855" s="56" t="s">
        <v>267</v>
      </c>
      <c r="H855" s="56" t="s">
        <v>195</v>
      </c>
      <c r="I855" s="20" t="s">
        <v>245</v>
      </c>
      <c r="J855" s="45">
        <v>10</v>
      </c>
      <c r="K855" s="45"/>
      <c r="L855" s="45"/>
    </row>
    <row r="856" spans="1:12" ht="51">
      <c r="A856" s="19" t="s">
        <v>190</v>
      </c>
      <c r="B856" s="29" t="s">
        <v>294</v>
      </c>
      <c r="C856" s="20" t="s">
        <v>284</v>
      </c>
      <c r="D856" s="20" t="s">
        <v>260</v>
      </c>
      <c r="E856" s="55" t="s">
        <v>267</v>
      </c>
      <c r="F856" s="56" t="s">
        <v>219</v>
      </c>
      <c r="G856" s="56" t="s">
        <v>261</v>
      </c>
      <c r="H856" s="56" t="s">
        <v>181</v>
      </c>
      <c r="I856" s="20"/>
      <c r="J856" s="45">
        <f>J857</f>
        <v>125</v>
      </c>
      <c r="K856" s="45">
        <f aca="true" t="shared" si="152" ref="K856:L858">K857</f>
        <v>0</v>
      </c>
      <c r="L856" s="45">
        <f t="shared" si="152"/>
        <v>0</v>
      </c>
    </row>
    <row r="857" spans="1:12" ht="12.75">
      <c r="A857" s="19" t="s">
        <v>5</v>
      </c>
      <c r="B857" s="29" t="s">
        <v>294</v>
      </c>
      <c r="C857" s="20" t="s">
        <v>284</v>
      </c>
      <c r="D857" s="20" t="s">
        <v>260</v>
      </c>
      <c r="E857" s="55" t="s">
        <v>267</v>
      </c>
      <c r="F857" s="56" t="s">
        <v>219</v>
      </c>
      <c r="G857" s="56" t="s">
        <v>261</v>
      </c>
      <c r="H857" s="56" t="s">
        <v>191</v>
      </c>
      <c r="I857" s="20"/>
      <c r="J857" s="45">
        <f>J858</f>
        <v>125</v>
      </c>
      <c r="K857" s="45">
        <f t="shared" si="152"/>
        <v>0</v>
      </c>
      <c r="L857" s="45">
        <f t="shared" si="152"/>
        <v>0</v>
      </c>
    </row>
    <row r="858" spans="1:12" ht="25.5">
      <c r="A858" s="25" t="s">
        <v>226</v>
      </c>
      <c r="B858" s="29" t="s">
        <v>294</v>
      </c>
      <c r="C858" s="20" t="s">
        <v>284</v>
      </c>
      <c r="D858" s="20" t="s">
        <v>260</v>
      </c>
      <c r="E858" s="55" t="s">
        <v>267</v>
      </c>
      <c r="F858" s="56" t="s">
        <v>219</v>
      </c>
      <c r="G858" s="56" t="s">
        <v>261</v>
      </c>
      <c r="H858" s="56" t="s">
        <v>191</v>
      </c>
      <c r="I858" s="20" t="s">
        <v>225</v>
      </c>
      <c r="J858" s="45">
        <f>J859</f>
        <v>125</v>
      </c>
      <c r="K858" s="45">
        <f t="shared" si="152"/>
        <v>0</v>
      </c>
      <c r="L858" s="45">
        <f t="shared" si="152"/>
        <v>0</v>
      </c>
    </row>
    <row r="859" spans="1:12" ht="12.75">
      <c r="A859" s="25" t="s">
        <v>6</v>
      </c>
      <c r="B859" s="29" t="s">
        <v>294</v>
      </c>
      <c r="C859" s="20" t="s">
        <v>284</v>
      </c>
      <c r="D859" s="20" t="s">
        <v>260</v>
      </c>
      <c r="E859" s="55" t="s">
        <v>267</v>
      </c>
      <c r="F859" s="56" t="s">
        <v>219</v>
      </c>
      <c r="G859" s="56" t="s">
        <v>261</v>
      </c>
      <c r="H859" s="56" t="s">
        <v>191</v>
      </c>
      <c r="I859" s="20" t="s">
        <v>250</v>
      </c>
      <c r="J859" s="45">
        <v>125</v>
      </c>
      <c r="K859" s="45"/>
      <c r="L859" s="45"/>
    </row>
    <row r="860" spans="1:12" ht="38.25">
      <c r="A860" s="67" t="s">
        <v>401</v>
      </c>
      <c r="B860" s="13" t="s">
        <v>294</v>
      </c>
      <c r="C860" s="10" t="s">
        <v>284</v>
      </c>
      <c r="D860" s="10" t="s">
        <v>260</v>
      </c>
      <c r="E860" s="11" t="s">
        <v>261</v>
      </c>
      <c r="F860" s="12" t="s">
        <v>221</v>
      </c>
      <c r="G860" s="12" t="s">
        <v>180</v>
      </c>
      <c r="H860" s="12" t="s">
        <v>181</v>
      </c>
      <c r="I860" s="44"/>
      <c r="J860" s="31">
        <f>J861</f>
        <v>58.5</v>
      </c>
      <c r="K860" s="31">
        <f>K861</f>
        <v>0</v>
      </c>
      <c r="L860" s="31">
        <f>L861</f>
        <v>0</v>
      </c>
    </row>
    <row r="861" spans="1:12" ht="12.75">
      <c r="A861" s="54" t="s">
        <v>7</v>
      </c>
      <c r="B861" s="29" t="s">
        <v>294</v>
      </c>
      <c r="C861" s="20" t="s">
        <v>284</v>
      </c>
      <c r="D861" s="20" t="s">
        <v>260</v>
      </c>
      <c r="E861" s="27" t="s">
        <v>261</v>
      </c>
      <c r="F861" s="28" t="s">
        <v>219</v>
      </c>
      <c r="G861" s="28" t="s">
        <v>180</v>
      </c>
      <c r="H861" s="28" t="s">
        <v>181</v>
      </c>
      <c r="I861" s="61"/>
      <c r="J861" s="45">
        <f aca="true" t="shared" si="153" ref="J861:L864">J862</f>
        <v>58.5</v>
      </c>
      <c r="K861" s="45">
        <f t="shared" si="153"/>
        <v>0</v>
      </c>
      <c r="L861" s="45">
        <f t="shared" si="153"/>
        <v>0</v>
      </c>
    </row>
    <row r="862" spans="1:12" ht="51">
      <c r="A862" s="54" t="s">
        <v>192</v>
      </c>
      <c r="B862" s="29" t="s">
        <v>294</v>
      </c>
      <c r="C862" s="20" t="s">
        <v>284</v>
      </c>
      <c r="D862" s="20" t="s">
        <v>260</v>
      </c>
      <c r="E862" s="27" t="s">
        <v>261</v>
      </c>
      <c r="F862" s="28" t="s">
        <v>219</v>
      </c>
      <c r="G862" s="28" t="s">
        <v>260</v>
      </c>
      <c r="H862" s="28" t="s">
        <v>181</v>
      </c>
      <c r="I862" s="61"/>
      <c r="J862" s="45">
        <f t="shared" si="153"/>
        <v>58.5</v>
      </c>
      <c r="K862" s="45">
        <f t="shared" si="153"/>
        <v>0</v>
      </c>
      <c r="L862" s="45">
        <f t="shared" si="153"/>
        <v>0</v>
      </c>
    </row>
    <row r="863" spans="1:12" ht="25.5">
      <c r="A863" s="54" t="s">
        <v>8</v>
      </c>
      <c r="B863" s="29" t="s">
        <v>294</v>
      </c>
      <c r="C863" s="20" t="s">
        <v>284</v>
      </c>
      <c r="D863" s="20" t="s">
        <v>260</v>
      </c>
      <c r="E863" s="27" t="s">
        <v>261</v>
      </c>
      <c r="F863" s="28" t="s">
        <v>219</v>
      </c>
      <c r="G863" s="28" t="s">
        <v>260</v>
      </c>
      <c r="H863" s="28" t="s">
        <v>193</v>
      </c>
      <c r="I863" s="61"/>
      <c r="J863" s="45">
        <f t="shared" si="153"/>
        <v>58.5</v>
      </c>
      <c r="K863" s="45">
        <f t="shared" si="153"/>
        <v>0</v>
      </c>
      <c r="L863" s="45">
        <f t="shared" si="153"/>
        <v>0</v>
      </c>
    </row>
    <row r="864" spans="1:12" ht="25.5">
      <c r="A864" s="25" t="s">
        <v>226</v>
      </c>
      <c r="B864" s="29" t="s">
        <v>294</v>
      </c>
      <c r="C864" s="20" t="s">
        <v>284</v>
      </c>
      <c r="D864" s="20" t="s">
        <v>260</v>
      </c>
      <c r="E864" s="27" t="s">
        <v>261</v>
      </c>
      <c r="F864" s="28" t="s">
        <v>219</v>
      </c>
      <c r="G864" s="28" t="s">
        <v>260</v>
      </c>
      <c r="H864" s="28" t="s">
        <v>193</v>
      </c>
      <c r="I864" s="20" t="s">
        <v>225</v>
      </c>
      <c r="J864" s="45">
        <f t="shared" si="153"/>
        <v>58.5</v>
      </c>
      <c r="K864" s="45">
        <f t="shared" si="153"/>
        <v>0</v>
      </c>
      <c r="L864" s="45">
        <f t="shared" si="153"/>
        <v>0</v>
      </c>
    </row>
    <row r="865" spans="1:12" ht="12.75">
      <c r="A865" s="25" t="s">
        <v>6</v>
      </c>
      <c r="B865" s="29" t="s">
        <v>294</v>
      </c>
      <c r="C865" s="20" t="s">
        <v>284</v>
      </c>
      <c r="D865" s="20" t="s">
        <v>260</v>
      </c>
      <c r="E865" s="27" t="s">
        <v>261</v>
      </c>
      <c r="F865" s="28" t="s">
        <v>219</v>
      </c>
      <c r="G865" s="28" t="s">
        <v>260</v>
      </c>
      <c r="H865" s="28" t="s">
        <v>193</v>
      </c>
      <c r="I865" s="20" t="s">
        <v>250</v>
      </c>
      <c r="J865" s="45">
        <v>58.5</v>
      </c>
      <c r="K865" s="45"/>
      <c r="L865" s="45"/>
    </row>
    <row r="866" spans="1:14" ht="25.5">
      <c r="A866" s="26" t="s">
        <v>403</v>
      </c>
      <c r="B866" s="13" t="s">
        <v>294</v>
      </c>
      <c r="C866" s="10" t="s">
        <v>284</v>
      </c>
      <c r="D866" s="10" t="s">
        <v>260</v>
      </c>
      <c r="E866" s="11" t="s">
        <v>269</v>
      </c>
      <c r="F866" s="12" t="s">
        <v>221</v>
      </c>
      <c r="G866" s="12" t="s">
        <v>180</v>
      </c>
      <c r="H866" s="12" t="s">
        <v>181</v>
      </c>
      <c r="I866" s="20"/>
      <c r="J866" s="31">
        <f>J867</f>
        <v>91019</v>
      </c>
      <c r="K866" s="31">
        <f>K867</f>
        <v>80387.9</v>
      </c>
      <c r="L866" s="31">
        <f>L867</f>
        <v>80387.9</v>
      </c>
      <c r="N866" s="77"/>
    </row>
    <row r="867" spans="1:12" ht="12.75">
      <c r="A867" s="54" t="s">
        <v>9</v>
      </c>
      <c r="B867" s="29" t="s">
        <v>294</v>
      </c>
      <c r="C867" s="20" t="s">
        <v>284</v>
      </c>
      <c r="D867" s="20" t="s">
        <v>260</v>
      </c>
      <c r="E867" s="27" t="s">
        <v>269</v>
      </c>
      <c r="F867" s="28" t="s">
        <v>219</v>
      </c>
      <c r="G867" s="28" t="s">
        <v>180</v>
      </c>
      <c r="H867" s="28" t="s">
        <v>181</v>
      </c>
      <c r="I867" s="20"/>
      <c r="J867" s="45">
        <f>J868+J872+J885+J895</f>
        <v>91019</v>
      </c>
      <c r="K867" s="45">
        <f>K868+K872+K885+K895</f>
        <v>80387.9</v>
      </c>
      <c r="L867" s="45">
        <f>L868+L872+L885+L895</f>
        <v>80387.9</v>
      </c>
    </row>
    <row r="868" spans="1:12" ht="38.25">
      <c r="A868" s="54" t="s">
        <v>196</v>
      </c>
      <c r="B868" s="29" t="s">
        <v>294</v>
      </c>
      <c r="C868" s="20" t="s">
        <v>284</v>
      </c>
      <c r="D868" s="20" t="s">
        <v>260</v>
      </c>
      <c r="E868" s="27" t="s">
        <v>269</v>
      </c>
      <c r="F868" s="28" t="s">
        <v>219</v>
      </c>
      <c r="G868" s="28" t="s">
        <v>260</v>
      </c>
      <c r="H868" s="28" t="s">
        <v>181</v>
      </c>
      <c r="I868" s="20"/>
      <c r="J868" s="45">
        <f>J869</f>
        <v>586</v>
      </c>
      <c r="K868" s="45">
        <f>K869</f>
        <v>0</v>
      </c>
      <c r="L868" s="45">
        <f>L869</f>
        <v>0</v>
      </c>
    </row>
    <row r="869" spans="1:12" ht="12.75">
      <c r="A869" s="25" t="s">
        <v>11</v>
      </c>
      <c r="B869" s="29" t="s">
        <v>294</v>
      </c>
      <c r="C869" s="20" t="s">
        <v>284</v>
      </c>
      <c r="D869" s="20" t="s">
        <v>260</v>
      </c>
      <c r="E869" s="27" t="s">
        <v>269</v>
      </c>
      <c r="F869" s="28" t="s">
        <v>219</v>
      </c>
      <c r="G869" s="28" t="s">
        <v>260</v>
      </c>
      <c r="H869" s="28" t="s">
        <v>187</v>
      </c>
      <c r="I869" s="20"/>
      <c r="J869" s="45">
        <f>+J870</f>
        <v>586</v>
      </c>
      <c r="K869" s="45">
        <f>+K870</f>
        <v>0</v>
      </c>
      <c r="L869" s="45">
        <f>+L870</f>
        <v>0</v>
      </c>
    </row>
    <row r="870" spans="1:12" ht="25.5">
      <c r="A870" s="25" t="s">
        <v>215</v>
      </c>
      <c r="B870" s="29" t="s">
        <v>294</v>
      </c>
      <c r="C870" s="20" t="s">
        <v>284</v>
      </c>
      <c r="D870" s="20" t="s">
        <v>260</v>
      </c>
      <c r="E870" s="27" t="s">
        <v>269</v>
      </c>
      <c r="F870" s="28" t="s">
        <v>219</v>
      </c>
      <c r="G870" s="28" t="s">
        <v>260</v>
      </c>
      <c r="H870" s="28" t="s">
        <v>187</v>
      </c>
      <c r="I870" s="20" t="s">
        <v>330</v>
      </c>
      <c r="J870" s="45">
        <f>J871</f>
        <v>586</v>
      </c>
      <c r="K870" s="45">
        <f>K871</f>
        <v>0</v>
      </c>
      <c r="L870" s="45">
        <f>L871</f>
        <v>0</v>
      </c>
    </row>
    <row r="871" spans="1:12" ht="25.5">
      <c r="A871" s="25" t="s">
        <v>233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260</v>
      </c>
      <c r="H871" s="28" t="s">
        <v>187</v>
      </c>
      <c r="I871" s="20" t="s">
        <v>245</v>
      </c>
      <c r="J871" s="45">
        <v>586</v>
      </c>
      <c r="K871" s="45"/>
      <c r="L871" s="45"/>
    </row>
    <row r="872" spans="1:12" ht="12.75">
      <c r="A872" s="25" t="s">
        <v>197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267</v>
      </c>
      <c r="H872" s="28" t="s">
        <v>181</v>
      </c>
      <c r="I872" s="20"/>
      <c r="J872" s="45">
        <f>J873+J879+J876+J882</f>
        <v>27276.3</v>
      </c>
      <c r="K872" s="45">
        <f>K873+K879+K876+K882</f>
        <v>24435.8</v>
      </c>
      <c r="L872" s="45">
        <f>L873+L879+L876+L882</f>
        <v>24435.8</v>
      </c>
    </row>
    <row r="873" spans="1:12" ht="25.5">
      <c r="A873" s="54" t="s">
        <v>12</v>
      </c>
      <c r="B873" s="29" t="s">
        <v>294</v>
      </c>
      <c r="C873" s="20" t="s">
        <v>284</v>
      </c>
      <c r="D873" s="20" t="s">
        <v>260</v>
      </c>
      <c r="E873" s="27" t="s">
        <v>269</v>
      </c>
      <c r="F873" s="28" t="s">
        <v>219</v>
      </c>
      <c r="G873" s="28" t="s">
        <v>267</v>
      </c>
      <c r="H873" s="28" t="s">
        <v>198</v>
      </c>
      <c r="I873" s="20"/>
      <c r="J873" s="45">
        <f aca="true" t="shared" si="154" ref="J873:L874">J874</f>
        <v>3381.4</v>
      </c>
      <c r="K873" s="45">
        <f t="shared" si="154"/>
        <v>2535.1</v>
      </c>
      <c r="L873" s="45">
        <f t="shared" si="154"/>
        <v>2535.1</v>
      </c>
    </row>
    <row r="874" spans="1:12" ht="25.5">
      <c r="A874" s="25" t="s">
        <v>226</v>
      </c>
      <c r="B874" s="29" t="s">
        <v>294</v>
      </c>
      <c r="C874" s="20" t="s">
        <v>284</v>
      </c>
      <c r="D874" s="20" t="s">
        <v>260</v>
      </c>
      <c r="E874" s="27" t="s">
        <v>269</v>
      </c>
      <c r="F874" s="28" t="s">
        <v>219</v>
      </c>
      <c r="G874" s="28" t="s">
        <v>267</v>
      </c>
      <c r="H874" s="28" t="s">
        <v>198</v>
      </c>
      <c r="I874" s="20" t="s">
        <v>225</v>
      </c>
      <c r="J874" s="45">
        <f t="shared" si="154"/>
        <v>3381.4</v>
      </c>
      <c r="K874" s="45">
        <f t="shared" si="154"/>
        <v>2535.1</v>
      </c>
      <c r="L874" s="45">
        <f t="shared" si="154"/>
        <v>2535.1</v>
      </c>
    </row>
    <row r="875" spans="1:12" ht="12.75">
      <c r="A875" s="25" t="s">
        <v>6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267</v>
      </c>
      <c r="H875" s="28" t="s">
        <v>198</v>
      </c>
      <c r="I875" s="20" t="s">
        <v>250</v>
      </c>
      <c r="J875" s="45">
        <v>3381.4</v>
      </c>
      <c r="K875" s="45">
        <v>2535.1</v>
      </c>
      <c r="L875" s="45">
        <v>2535.1</v>
      </c>
    </row>
    <row r="876" spans="1:12" ht="51">
      <c r="A876" s="25" t="s">
        <v>455</v>
      </c>
      <c r="B876" s="29" t="s">
        <v>294</v>
      </c>
      <c r="C876" s="20" t="s">
        <v>284</v>
      </c>
      <c r="D876" s="20" t="s">
        <v>260</v>
      </c>
      <c r="E876" s="27" t="s">
        <v>269</v>
      </c>
      <c r="F876" s="28" t="s">
        <v>219</v>
      </c>
      <c r="G876" s="28" t="s">
        <v>267</v>
      </c>
      <c r="H876" s="28" t="s">
        <v>430</v>
      </c>
      <c r="I876" s="20"/>
      <c r="J876" s="45">
        <f aca="true" t="shared" si="155" ref="J876:L877">J877</f>
        <v>17317.6</v>
      </c>
      <c r="K876" s="45">
        <f t="shared" si="155"/>
        <v>15589</v>
      </c>
      <c r="L876" s="45">
        <f t="shared" si="155"/>
        <v>15210.3</v>
      </c>
    </row>
    <row r="877" spans="1:12" ht="25.5">
      <c r="A877" s="25" t="s">
        <v>226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267</v>
      </c>
      <c r="H877" s="28" t="s">
        <v>430</v>
      </c>
      <c r="I877" s="20" t="s">
        <v>225</v>
      </c>
      <c r="J877" s="45">
        <f t="shared" si="155"/>
        <v>17317.6</v>
      </c>
      <c r="K877" s="45">
        <f t="shared" si="155"/>
        <v>15589</v>
      </c>
      <c r="L877" s="45">
        <f t="shared" si="155"/>
        <v>15210.3</v>
      </c>
    </row>
    <row r="878" spans="1:12" ht="12.75">
      <c r="A878" s="25" t="s">
        <v>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267</v>
      </c>
      <c r="H878" s="28" t="s">
        <v>430</v>
      </c>
      <c r="I878" s="20" t="s">
        <v>250</v>
      </c>
      <c r="J878" s="45">
        <v>17317.6</v>
      </c>
      <c r="K878" s="45">
        <v>15589</v>
      </c>
      <c r="L878" s="45">
        <v>15210.3</v>
      </c>
    </row>
    <row r="879" spans="1:12" ht="51">
      <c r="A879" s="25" t="s">
        <v>456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267</v>
      </c>
      <c r="H879" s="28" t="s">
        <v>420</v>
      </c>
      <c r="I879" s="20"/>
      <c r="J879" s="45">
        <f aca="true" t="shared" si="156" ref="J879:L880">J880</f>
        <v>6139.8</v>
      </c>
      <c r="K879" s="45">
        <f t="shared" si="156"/>
        <v>6311.7</v>
      </c>
      <c r="L879" s="45">
        <f t="shared" si="156"/>
        <v>6690.4</v>
      </c>
    </row>
    <row r="880" spans="1:12" ht="25.5">
      <c r="A880" s="25" t="s">
        <v>226</v>
      </c>
      <c r="B880" s="29" t="s">
        <v>294</v>
      </c>
      <c r="C880" s="20" t="s">
        <v>284</v>
      </c>
      <c r="D880" s="20" t="s">
        <v>260</v>
      </c>
      <c r="E880" s="27" t="s">
        <v>269</v>
      </c>
      <c r="F880" s="28" t="s">
        <v>219</v>
      </c>
      <c r="G880" s="28" t="s">
        <v>267</v>
      </c>
      <c r="H880" s="28" t="s">
        <v>420</v>
      </c>
      <c r="I880" s="20" t="s">
        <v>225</v>
      </c>
      <c r="J880" s="45">
        <f t="shared" si="156"/>
        <v>6139.8</v>
      </c>
      <c r="K880" s="45">
        <f t="shared" si="156"/>
        <v>6311.7</v>
      </c>
      <c r="L880" s="45">
        <f t="shared" si="156"/>
        <v>6690.4</v>
      </c>
    </row>
    <row r="881" spans="1:12" ht="12.75">
      <c r="A881" s="25" t="s">
        <v>6</v>
      </c>
      <c r="B881" s="29" t="s">
        <v>294</v>
      </c>
      <c r="C881" s="20" t="s">
        <v>284</v>
      </c>
      <c r="D881" s="20" t="s">
        <v>260</v>
      </c>
      <c r="E881" s="27" t="s">
        <v>269</v>
      </c>
      <c r="F881" s="28" t="s">
        <v>219</v>
      </c>
      <c r="G881" s="28" t="s">
        <v>267</v>
      </c>
      <c r="H881" s="28" t="s">
        <v>420</v>
      </c>
      <c r="I881" s="20" t="s">
        <v>250</v>
      </c>
      <c r="J881" s="45">
        <v>6139.8</v>
      </c>
      <c r="K881" s="45">
        <v>6311.7</v>
      </c>
      <c r="L881" s="45">
        <v>6690.4</v>
      </c>
    </row>
    <row r="882" spans="1:12" ht="38.25">
      <c r="A882" s="25" t="s">
        <v>593</v>
      </c>
      <c r="B882" s="29" t="s">
        <v>294</v>
      </c>
      <c r="C882" s="20" t="s">
        <v>284</v>
      </c>
      <c r="D882" s="20" t="s">
        <v>260</v>
      </c>
      <c r="E882" s="27" t="s">
        <v>269</v>
      </c>
      <c r="F882" s="28" t="s">
        <v>219</v>
      </c>
      <c r="G882" s="28" t="s">
        <v>267</v>
      </c>
      <c r="H882" s="28" t="s">
        <v>594</v>
      </c>
      <c r="I882" s="20"/>
      <c r="J882" s="45">
        <f aca="true" t="shared" si="157" ref="J882:L883">J883</f>
        <v>437.5</v>
      </c>
      <c r="K882" s="45">
        <f t="shared" si="157"/>
        <v>0</v>
      </c>
      <c r="L882" s="45">
        <f t="shared" si="157"/>
        <v>0</v>
      </c>
    </row>
    <row r="883" spans="1:12" ht="25.5">
      <c r="A883" s="25" t="s">
        <v>226</v>
      </c>
      <c r="B883" s="29" t="s">
        <v>294</v>
      </c>
      <c r="C883" s="20" t="s">
        <v>284</v>
      </c>
      <c r="D883" s="20" t="s">
        <v>260</v>
      </c>
      <c r="E883" s="27" t="s">
        <v>269</v>
      </c>
      <c r="F883" s="28" t="s">
        <v>219</v>
      </c>
      <c r="G883" s="28" t="s">
        <v>267</v>
      </c>
      <c r="H883" s="28" t="s">
        <v>594</v>
      </c>
      <c r="I883" s="20" t="s">
        <v>225</v>
      </c>
      <c r="J883" s="45">
        <f t="shared" si="157"/>
        <v>437.5</v>
      </c>
      <c r="K883" s="45">
        <f t="shared" si="157"/>
        <v>0</v>
      </c>
      <c r="L883" s="45">
        <f t="shared" si="157"/>
        <v>0</v>
      </c>
    </row>
    <row r="884" spans="1:12" ht="12.75">
      <c r="A884" s="25" t="s">
        <v>6</v>
      </c>
      <c r="B884" s="29" t="s">
        <v>294</v>
      </c>
      <c r="C884" s="20" t="s">
        <v>284</v>
      </c>
      <c r="D884" s="20" t="s">
        <v>260</v>
      </c>
      <c r="E884" s="27" t="s">
        <v>269</v>
      </c>
      <c r="F884" s="28" t="s">
        <v>219</v>
      </c>
      <c r="G884" s="28" t="s">
        <v>267</v>
      </c>
      <c r="H884" s="28" t="s">
        <v>594</v>
      </c>
      <c r="I884" s="20" t="s">
        <v>250</v>
      </c>
      <c r="J884" s="45">
        <v>437.5</v>
      </c>
      <c r="K884" s="45"/>
      <c r="L884" s="45"/>
    </row>
    <row r="885" spans="1:12" ht="12.75">
      <c r="A885" s="25" t="s">
        <v>199</v>
      </c>
      <c r="B885" s="29" t="s">
        <v>294</v>
      </c>
      <c r="C885" s="20" t="s">
        <v>284</v>
      </c>
      <c r="D885" s="20" t="s">
        <v>260</v>
      </c>
      <c r="E885" s="27" t="s">
        <v>269</v>
      </c>
      <c r="F885" s="28" t="s">
        <v>219</v>
      </c>
      <c r="G885" s="28" t="s">
        <v>261</v>
      </c>
      <c r="H885" s="28" t="s">
        <v>181</v>
      </c>
      <c r="I885" s="20"/>
      <c r="J885" s="45">
        <f>J886+J892+J889</f>
        <v>9435.7</v>
      </c>
      <c r="K885" s="45">
        <f>K886+K892+K889</f>
        <v>7974.6</v>
      </c>
      <c r="L885" s="45">
        <f>L886+L892+L889</f>
        <v>7974.6</v>
      </c>
    </row>
    <row r="886" spans="1:12" ht="25.5">
      <c r="A886" s="25" t="s">
        <v>13</v>
      </c>
      <c r="B886" s="29" t="s">
        <v>294</v>
      </c>
      <c r="C886" s="20" t="s">
        <v>284</v>
      </c>
      <c r="D886" s="20" t="s">
        <v>260</v>
      </c>
      <c r="E886" s="27" t="s">
        <v>269</v>
      </c>
      <c r="F886" s="28" t="s">
        <v>219</v>
      </c>
      <c r="G886" s="28" t="s">
        <v>261</v>
      </c>
      <c r="H886" s="28" t="s">
        <v>200</v>
      </c>
      <c r="I886" s="20"/>
      <c r="J886" s="45">
        <f aca="true" t="shared" si="158" ref="J886:L887">J887</f>
        <v>2523.7</v>
      </c>
      <c r="K886" s="45">
        <f t="shared" si="158"/>
        <v>1533.2</v>
      </c>
      <c r="L886" s="45">
        <f t="shared" si="158"/>
        <v>1533.2</v>
      </c>
    </row>
    <row r="887" spans="1:12" ht="25.5">
      <c r="A887" s="25" t="s">
        <v>226</v>
      </c>
      <c r="B887" s="29" t="s">
        <v>294</v>
      </c>
      <c r="C887" s="20" t="s">
        <v>284</v>
      </c>
      <c r="D887" s="20" t="s">
        <v>260</v>
      </c>
      <c r="E887" s="27" t="s">
        <v>269</v>
      </c>
      <c r="F887" s="28" t="s">
        <v>219</v>
      </c>
      <c r="G887" s="28" t="s">
        <v>261</v>
      </c>
      <c r="H887" s="28" t="s">
        <v>200</v>
      </c>
      <c r="I887" s="20" t="s">
        <v>225</v>
      </c>
      <c r="J887" s="45">
        <f t="shared" si="158"/>
        <v>2523.7</v>
      </c>
      <c r="K887" s="45">
        <f t="shared" si="158"/>
        <v>1533.2</v>
      </c>
      <c r="L887" s="45">
        <f t="shared" si="158"/>
        <v>1533.2</v>
      </c>
    </row>
    <row r="888" spans="1:12" ht="12.75">
      <c r="A888" s="25" t="s">
        <v>6</v>
      </c>
      <c r="B888" s="29" t="s">
        <v>294</v>
      </c>
      <c r="C888" s="20" t="s">
        <v>284</v>
      </c>
      <c r="D888" s="20" t="s">
        <v>260</v>
      </c>
      <c r="E888" s="55" t="s">
        <v>269</v>
      </c>
      <c r="F888" s="56" t="s">
        <v>219</v>
      </c>
      <c r="G888" s="56" t="s">
        <v>261</v>
      </c>
      <c r="H888" s="56" t="s">
        <v>200</v>
      </c>
      <c r="I888" s="20" t="s">
        <v>250</v>
      </c>
      <c r="J888" s="45">
        <v>2523.7</v>
      </c>
      <c r="K888" s="45">
        <v>1533.2</v>
      </c>
      <c r="L888" s="45">
        <v>1533.2</v>
      </c>
    </row>
    <row r="889" spans="1:12" ht="51">
      <c r="A889" s="25" t="s">
        <v>455</v>
      </c>
      <c r="B889" s="29" t="s">
        <v>294</v>
      </c>
      <c r="C889" s="20" t="s">
        <v>284</v>
      </c>
      <c r="D889" s="20" t="s">
        <v>260</v>
      </c>
      <c r="E889" s="27" t="s">
        <v>269</v>
      </c>
      <c r="F889" s="28" t="s">
        <v>219</v>
      </c>
      <c r="G889" s="28" t="s">
        <v>261</v>
      </c>
      <c r="H889" s="28" t="s">
        <v>430</v>
      </c>
      <c r="I889" s="20"/>
      <c r="J889" s="45">
        <f aca="true" t="shared" si="159" ref="J889:L890">J890</f>
        <v>5092.1</v>
      </c>
      <c r="K889" s="45">
        <f t="shared" si="159"/>
        <v>4585</v>
      </c>
      <c r="L889" s="45">
        <f t="shared" si="159"/>
        <v>4473.6</v>
      </c>
    </row>
    <row r="890" spans="1:12" ht="25.5">
      <c r="A890" s="25" t="s">
        <v>226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261</v>
      </c>
      <c r="H890" s="28" t="s">
        <v>430</v>
      </c>
      <c r="I890" s="20" t="s">
        <v>225</v>
      </c>
      <c r="J890" s="45">
        <f t="shared" si="159"/>
        <v>5092.1</v>
      </c>
      <c r="K890" s="45">
        <f t="shared" si="159"/>
        <v>4585</v>
      </c>
      <c r="L890" s="45">
        <f t="shared" si="159"/>
        <v>4473.6</v>
      </c>
    </row>
    <row r="891" spans="1:12" ht="12.75">
      <c r="A891" s="25" t="s">
        <v>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261</v>
      </c>
      <c r="H891" s="28" t="s">
        <v>430</v>
      </c>
      <c r="I891" s="20" t="s">
        <v>250</v>
      </c>
      <c r="J891" s="45">
        <v>5092.1</v>
      </c>
      <c r="K891" s="45">
        <v>4585</v>
      </c>
      <c r="L891" s="45">
        <v>4473.6</v>
      </c>
    </row>
    <row r="892" spans="1:12" ht="51">
      <c r="A892" s="25" t="s">
        <v>456</v>
      </c>
      <c r="B892" s="29" t="s">
        <v>294</v>
      </c>
      <c r="C892" s="20" t="s">
        <v>284</v>
      </c>
      <c r="D892" s="20" t="s">
        <v>260</v>
      </c>
      <c r="E892" s="55" t="s">
        <v>269</v>
      </c>
      <c r="F892" s="56" t="s">
        <v>219</v>
      </c>
      <c r="G892" s="56" t="s">
        <v>261</v>
      </c>
      <c r="H892" s="56" t="s">
        <v>420</v>
      </c>
      <c r="I892" s="20"/>
      <c r="J892" s="45">
        <f aca="true" t="shared" si="160" ref="J892:L893">J893</f>
        <v>1819.9</v>
      </c>
      <c r="K892" s="45">
        <f t="shared" si="160"/>
        <v>1856.4</v>
      </c>
      <c r="L892" s="45">
        <f t="shared" si="160"/>
        <v>1967.8</v>
      </c>
    </row>
    <row r="893" spans="1:12" ht="25.5">
      <c r="A893" s="25" t="s">
        <v>226</v>
      </c>
      <c r="B893" s="29" t="s">
        <v>294</v>
      </c>
      <c r="C893" s="20" t="s">
        <v>284</v>
      </c>
      <c r="D893" s="20" t="s">
        <v>260</v>
      </c>
      <c r="E893" s="55" t="s">
        <v>269</v>
      </c>
      <c r="F893" s="56" t="s">
        <v>219</v>
      </c>
      <c r="G893" s="56" t="s">
        <v>261</v>
      </c>
      <c r="H893" s="56" t="s">
        <v>420</v>
      </c>
      <c r="I893" s="20" t="s">
        <v>225</v>
      </c>
      <c r="J893" s="45">
        <f t="shared" si="160"/>
        <v>1819.9</v>
      </c>
      <c r="K893" s="45">
        <f t="shared" si="160"/>
        <v>1856.4</v>
      </c>
      <c r="L893" s="45">
        <f t="shared" si="160"/>
        <v>1967.8</v>
      </c>
    </row>
    <row r="894" spans="1:12" ht="12.75">
      <c r="A894" s="25" t="s">
        <v>6</v>
      </c>
      <c r="B894" s="29" t="s">
        <v>294</v>
      </c>
      <c r="C894" s="20" t="s">
        <v>284</v>
      </c>
      <c r="D894" s="20" t="s">
        <v>260</v>
      </c>
      <c r="E894" s="55" t="s">
        <v>269</v>
      </c>
      <c r="F894" s="56" t="s">
        <v>219</v>
      </c>
      <c r="G894" s="56" t="s">
        <v>261</v>
      </c>
      <c r="H894" s="56" t="s">
        <v>420</v>
      </c>
      <c r="I894" s="20" t="s">
        <v>250</v>
      </c>
      <c r="J894" s="45">
        <v>1819.9</v>
      </c>
      <c r="K894" s="45">
        <v>1856.4</v>
      </c>
      <c r="L894" s="45">
        <v>1967.8</v>
      </c>
    </row>
    <row r="895" spans="1:12" ht="25.5">
      <c r="A895" s="25" t="s">
        <v>201</v>
      </c>
      <c r="B895" s="29" t="s">
        <v>294</v>
      </c>
      <c r="C895" s="20" t="s">
        <v>284</v>
      </c>
      <c r="D895" s="20" t="s">
        <v>260</v>
      </c>
      <c r="E895" s="55" t="s">
        <v>269</v>
      </c>
      <c r="F895" s="56" t="s">
        <v>219</v>
      </c>
      <c r="G895" s="56" t="s">
        <v>269</v>
      </c>
      <c r="H895" s="56" t="s">
        <v>181</v>
      </c>
      <c r="I895" s="20"/>
      <c r="J895" s="45">
        <f>J896+J905+J902+J899</f>
        <v>53721</v>
      </c>
      <c r="K895" s="45">
        <f>K896+K905+K902+K899</f>
        <v>47977.5</v>
      </c>
      <c r="L895" s="45">
        <f>L896+L905+L902+L899</f>
        <v>47977.5</v>
      </c>
    </row>
    <row r="896" spans="1:12" ht="25.5">
      <c r="A896" s="25" t="s">
        <v>14</v>
      </c>
      <c r="B896" s="29" t="s">
        <v>294</v>
      </c>
      <c r="C896" s="20" t="s">
        <v>284</v>
      </c>
      <c r="D896" s="20" t="s">
        <v>260</v>
      </c>
      <c r="E896" s="55" t="s">
        <v>269</v>
      </c>
      <c r="F896" s="56" t="s">
        <v>219</v>
      </c>
      <c r="G896" s="56" t="s">
        <v>269</v>
      </c>
      <c r="H896" s="56" t="s">
        <v>202</v>
      </c>
      <c r="I896" s="20"/>
      <c r="J896" s="45">
        <f aca="true" t="shared" si="161" ref="J896:L897">J897</f>
        <v>9052.4</v>
      </c>
      <c r="K896" s="45">
        <f t="shared" si="161"/>
        <v>6752.7</v>
      </c>
      <c r="L896" s="45">
        <f t="shared" si="161"/>
        <v>6752.7</v>
      </c>
    </row>
    <row r="897" spans="1:12" ht="25.5">
      <c r="A897" s="25" t="s">
        <v>226</v>
      </c>
      <c r="B897" s="29" t="s">
        <v>294</v>
      </c>
      <c r="C897" s="20" t="s">
        <v>284</v>
      </c>
      <c r="D897" s="20" t="s">
        <v>260</v>
      </c>
      <c r="E897" s="55" t="s">
        <v>269</v>
      </c>
      <c r="F897" s="56" t="s">
        <v>219</v>
      </c>
      <c r="G897" s="56" t="s">
        <v>269</v>
      </c>
      <c r="H897" s="56" t="s">
        <v>202</v>
      </c>
      <c r="I897" s="20" t="s">
        <v>225</v>
      </c>
      <c r="J897" s="45">
        <f t="shared" si="161"/>
        <v>9052.4</v>
      </c>
      <c r="K897" s="45">
        <f t="shared" si="161"/>
        <v>6752.7</v>
      </c>
      <c r="L897" s="45">
        <f t="shared" si="161"/>
        <v>6752.7</v>
      </c>
    </row>
    <row r="898" spans="1:12" ht="12.75">
      <c r="A898" s="25" t="s">
        <v>6</v>
      </c>
      <c r="B898" s="29" t="s">
        <v>294</v>
      </c>
      <c r="C898" s="20" t="s">
        <v>284</v>
      </c>
      <c r="D898" s="20" t="s">
        <v>260</v>
      </c>
      <c r="E898" s="55" t="s">
        <v>269</v>
      </c>
      <c r="F898" s="56" t="s">
        <v>219</v>
      </c>
      <c r="G898" s="56" t="s">
        <v>269</v>
      </c>
      <c r="H898" s="56" t="s">
        <v>202</v>
      </c>
      <c r="I898" s="20" t="s">
        <v>250</v>
      </c>
      <c r="J898" s="45">
        <v>9052.4</v>
      </c>
      <c r="K898" s="45">
        <v>6752.7</v>
      </c>
      <c r="L898" s="45">
        <v>6752.7</v>
      </c>
    </row>
    <row r="899" spans="1:12" ht="27" customHeight="1">
      <c r="A899" s="25" t="s">
        <v>376</v>
      </c>
      <c r="B899" s="29" t="s">
        <v>294</v>
      </c>
      <c r="C899" s="20" t="s">
        <v>284</v>
      </c>
      <c r="D899" s="20" t="s">
        <v>260</v>
      </c>
      <c r="E899" s="55" t="s">
        <v>269</v>
      </c>
      <c r="F899" s="56" t="s">
        <v>219</v>
      </c>
      <c r="G899" s="56" t="s">
        <v>269</v>
      </c>
      <c r="H899" s="56" t="s">
        <v>377</v>
      </c>
      <c r="I899" s="20"/>
      <c r="J899" s="45">
        <f aca="true" t="shared" si="162" ref="J899:L900">J900</f>
        <v>945</v>
      </c>
      <c r="K899" s="45">
        <f t="shared" si="162"/>
        <v>0</v>
      </c>
      <c r="L899" s="45">
        <f t="shared" si="162"/>
        <v>0</v>
      </c>
    </row>
    <row r="900" spans="1:12" ht="25.5">
      <c r="A900" s="25" t="s">
        <v>226</v>
      </c>
      <c r="B900" s="29" t="s">
        <v>294</v>
      </c>
      <c r="C900" s="20" t="s">
        <v>284</v>
      </c>
      <c r="D900" s="20" t="s">
        <v>260</v>
      </c>
      <c r="E900" s="55" t="s">
        <v>269</v>
      </c>
      <c r="F900" s="56" t="s">
        <v>219</v>
      </c>
      <c r="G900" s="56" t="s">
        <v>269</v>
      </c>
      <c r="H900" s="56" t="s">
        <v>377</v>
      </c>
      <c r="I900" s="20" t="s">
        <v>225</v>
      </c>
      <c r="J900" s="45">
        <f t="shared" si="162"/>
        <v>945</v>
      </c>
      <c r="K900" s="45">
        <f t="shared" si="162"/>
        <v>0</v>
      </c>
      <c r="L900" s="45">
        <f t="shared" si="162"/>
        <v>0</v>
      </c>
    </row>
    <row r="901" spans="1:12" ht="12.75">
      <c r="A901" s="25" t="s">
        <v>6</v>
      </c>
      <c r="B901" s="29" t="s">
        <v>294</v>
      </c>
      <c r="C901" s="20" t="s">
        <v>284</v>
      </c>
      <c r="D901" s="20" t="s">
        <v>260</v>
      </c>
      <c r="E901" s="55" t="s">
        <v>269</v>
      </c>
      <c r="F901" s="56" t="s">
        <v>219</v>
      </c>
      <c r="G901" s="56" t="s">
        <v>269</v>
      </c>
      <c r="H901" s="56" t="s">
        <v>377</v>
      </c>
      <c r="I901" s="20" t="s">
        <v>250</v>
      </c>
      <c r="J901" s="45">
        <v>945</v>
      </c>
      <c r="K901" s="45"/>
      <c r="L901" s="45"/>
    </row>
    <row r="902" spans="1:12" ht="51">
      <c r="A902" s="25" t="s">
        <v>455</v>
      </c>
      <c r="B902" s="29" t="s">
        <v>294</v>
      </c>
      <c r="C902" s="20" t="s">
        <v>284</v>
      </c>
      <c r="D902" s="20" t="s">
        <v>260</v>
      </c>
      <c r="E902" s="27" t="s">
        <v>269</v>
      </c>
      <c r="F902" s="28" t="s">
        <v>219</v>
      </c>
      <c r="G902" s="28" t="s">
        <v>269</v>
      </c>
      <c r="H902" s="28" t="s">
        <v>430</v>
      </c>
      <c r="I902" s="20"/>
      <c r="J902" s="45">
        <f aca="true" t="shared" si="163" ref="J902:L903">J903</f>
        <v>32394.1</v>
      </c>
      <c r="K902" s="45">
        <f t="shared" si="163"/>
        <v>29344</v>
      </c>
      <c r="L902" s="45">
        <f t="shared" si="163"/>
        <v>28631.2</v>
      </c>
    </row>
    <row r="903" spans="1:12" ht="25.5">
      <c r="A903" s="25" t="s">
        <v>226</v>
      </c>
      <c r="B903" s="29" t="s">
        <v>294</v>
      </c>
      <c r="C903" s="20" t="s">
        <v>284</v>
      </c>
      <c r="D903" s="20" t="s">
        <v>260</v>
      </c>
      <c r="E903" s="27" t="s">
        <v>269</v>
      </c>
      <c r="F903" s="28" t="s">
        <v>219</v>
      </c>
      <c r="G903" s="28" t="s">
        <v>269</v>
      </c>
      <c r="H903" s="28" t="s">
        <v>430</v>
      </c>
      <c r="I903" s="20" t="s">
        <v>225</v>
      </c>
      <c r="J903" s="45">
        <f t="shared" si="163"/>
        <v>32394.1</v>
      </c>
      <c r="K903" s="45">
        <f t="shared" si="163"/>
        <v>29344</v>
      </c>
      <c r="L903" s="45">
        <f t="shared" si="163"/>
        <v>28631.2</v>
      </c>
    </row>
    <row r="904" spans="1:12" ht="12.75">
      <c r="A904" s="25" t="s">
        <v>6</v>
      </c>
      <c r="B904" s="29" t="s">
        <v>294</v>
      </c>
      <c r="C904" s="20" t="s">
        <v>284</v>
      </c>
      <c r="D904" s="20" t="s">
        <v>260</v>
      </c>
      <c r="E904" s="27" t="s">
        <v>269</v>
      </c>
      <c r="F904" s="28" t="s">
        <v>219</v>
      </c>
      <c r="G904" s="28" t="s">
        <v>269</v>
      </c>
      <c r="H904" s="28" t="s">
        <v>430</v>
      </c>
      <c r="I904" s="20" t="s">
        <v>250</v>
      </c>
      <c r="J904" s="45">
        <v>32394.1</v>
      </c>
      <c r="K904" s="45">
        <v>29344</v>
      </c>
      <c r="L904" s="45">
        <v>28631.2</v>
      </c>
    </row>
    <row r="905" spans="1:12" ht="51">
      <c r="A905" s="25" t="s">
        <v>456</v>
      </c>
      <c r="B905" s="29" t="s">
        <v>294</v>
      </c>
      <c r="C905" s="20" t="s">
        <v>284</v>
      </c>
      <c r="D905" s="20" t="s">
        <v>260</v>
      </c>
      <c r="E905" s="55" t="s">
        <v>269</v>
      </c>
      <c r="F905" s="56" t="s">
        <v>219</v>
      </c>
      <c r="G905" s="56" t="s">
        <v>269</v>
      </c>
      <c r="H905" s="56" t="s">
        <v>420</v>
      </c>
      <c r="I905" s="20"/>
      <c r="J905" s="45">
        <f aca="true" t="shared" si="164" ref="J905:L906">J906</f>
        <v>11329.5</v>
      </c>
      <c r="K905" s="45">
        <f t="shared" si="164"/>
        <v>11880.8</v>
      </c>
      <c r="L905" s="45">
        <f t="shared" si="164"/>
        <v>12593.6</v>
      </c>
    </row>
    <row r="906" spans="1:12" ht="25.5">
      <c r="A906" s="25" t="s">
        <v>226</v>
      </c>
      <c r="B906" s="29" t="s">
        <v>294</v>
      </c>
      <c r="C906" s="20" t="s">
        <v>284</v>
      </c>
      <c r="D906" s="20" t="s">
        <v>260</v>
      </c>
      <c r="E906" s="55" t="s">
        <v>269</v>
      </c>
      <c r="F906" s="56" t="s">
        <v>219</v>
      </c>
      <c r="G906" s="56" t="s">
        <v>269</v>
      </c>
      <c r="H906" s="56" t="s">
        <v>420</v>
      </c>
      <c r="I906" s="20" t="s">
        <v>225</v>
      </c>
      <c r="J906" s="45">
        <f t="shared" si="164"/>
        <v>11329.5</v>
      </c>
      <c r="K906" s="45">
        <f t="shared" si="164"/>
        <v>11880.8</v>
      </c>
      <c r="L906" s="45">
        <f t="shared" si="164"/>
        <v>12593.6</v>
      </c>
    </row>
    <row r="907" spans="1:12" ht="12.75">
      <c r="A907" s="25" t="s">
        <v>6</v>
      </c>
      <c r="B907" s="29" t="s">
        <v>294</v>
      </c>
      <c r="C907" s="20" t="s">
        <v>284</v>
      </c>
      <c r="D907" s="20" t="s">
        <v>260</v>
      </c>
      <c r="E907" s="55" t="s">
        <v>269</v>
      </c>
      <c r="F907" s="56" t="s">
        <v>219</v>
      </c>
      <c r="G907" s="56" t="s">
        <v>269</v>
      </c>
      <c r="H907" s="56" t="s">
        <v>420</v>
      </c>
      <c r="I907" s="20" t="s">
        <v>250</v>
      </c>
      <c r="J907" s="45">
        <v>11329.5</v>
      </c>
      <c r="K907" s="45">
        <v>11880.8</v>
      </c>
      <c r="L907" s="45">
        <v>12593.6</v>
      </c>
    </row>
    <row r="908" spans="1:12" ht="12.75">
      <c r="A908" s="15" t="s">
        <v>316</v>
      </c>
      <c r="B908" s="13" t="s">
        <v>294</v>
      </c>
      <c r="C908" s="10" t="s">
        <v>284</v>
      </c>
      <c r="D908" s="10" t="s">
        <v>261</v>
      </c>
      <c r="E908" s="27"/>
      <c r="F908" s="28"/>
      <c r="G908" s="28"/>
      <c r="H908" s="28"/>
      <c r="I908" s="10"/>
      <c r="J908" s="14">
        <f aca="true" t="shared" si="165" ref="J908:L910">J909</f>
        <v>7190.4000000000015</v>
      </c>
      <c r="K908" s="14">
        <f t="shared" si="165"/>
        <v>7149.400000000001</v>
      </c>
      <c r="L908" s="14">
        <f t="shared" si="165"/>
        <v>7149.400000000001</v>
      </c>
    </row>
    <row r="909" spans="1:12" ht="25.5">
      <c r="A909" s="26" t="s">
        <v>402</v>
      </c>
      <c r="B909" s="13" t="s">
        <v>294</v>
      </c>
      <c r="C909" s="10" t="s">
        <v>284</v>
      </c>
      <c r="D909" s="10" t="s">
        <v>261</v>
      </c>
      <c r="E909" s="11" t="s">
        <v>269</v>
      </c>
      <c r="F909" s="12" t="s">
        <v>221</v>
      </c>
      <c r="G909" s="12" t="s">
        <v>180</v>
      </c>
      <c r="H909" s="12" t="s">
        <v>181</v>
      </c>
      <c r="I909" s="10"/>
      <c r="J909" s="14">
        <f>J910</f>
        <v>7190.4000000000015</v>
      </c>
      <c r="K909" s="14">
        <f t="shared" si="165"/>
        <v>7149.400000000001</v>
      </c>
      <c r="L909" s="14">
        <f t="shared" si="165"/>
        <v>7149.400000000001</v>
      </c>
    </row>
    <row r="910" spans="1:12" ht="25.5">
      <c r="A910" s="19" t="s">
        <v>20</v>
      </c>
      <c r="B910" s="29" t="s">
        <v>294</v>
      </c>
      <c r="C910" s="20" t="s">
        <v>284</v>
      </c>
      <c r="D910" s="20" t="s">
        <v>261</v>
      </c>
      <c r="E910" s="27" t="s">
        <v>269</v>
      </c>
      <c r="F910" s="28" t="s">
        <v>228</v>
      </c>
      <c r="G910" s="28" t="s">
        <v>180</v>
      </c>
      <c r="H910" s="28" t="s">
        <v>181</v>
      </c>
      <c r="I910" s="20"/>
      <c r="J910" s="24">
        <f t="shared" si="165"/>
        <v>7190.4000000000015</v>
      </c>
      <c r="K910" s="24">
        <f t="shared" si="165"/>
        <v>7149.400000000001</v>
      </c>
      <c r="L910" s="24">
        <f t="shared" si="165"/>
        <v>7149.400000000001</v>
      </c>
    </row>
    <row r="911" spans="1:12" ht="38.25">
      <c r="A911" s="19" t="s">
        <v>203</v>
      </c>
      <c r="B911" s="29" t="s">
        <v>294</v>
      </c>
      <c r="C911" s="20" t="s">
        <v>284</v>
      </c>
      <c r="D911" s="20" t="s">
        <v>261</v>
      </c>
      <c r="E911" s="27" t="s">
        <v>269</v>
      </c>
      <c r="F911" s="28" t="s">
        <v>228</v>
      </c>
      <c r="G911" s="28" t="s">
        <v>260</v>
      </c>
      <c r="H911" s="28" t="s">
        <v>181</v>
      </c>
      <c r="I911" s="20"/>
      <c r="J911" s="24">
        <f>J912+J915+J920+J927+J930</f>
        <v>7190.4000000000015</v>
      </c>
      <c r="K911" s="24">
        <f>K912+K915+K920+K927+K930</f>
        <v>7149.400000000001</v>
      </c>
      <c r="L911" s="24">
        <f>L912+L915+L920+L927+L930</f>
        <v>7149.400000000001</v>
      </c>
    </row>
    <row r="912" spans="1:12" ht="25.5">
      <c r="A912" s="54" t="s">
        <v>1</v>
      </c>
      <c r="B912" s="29" t="s">
        <v>294</v>
      </c>
      <c r="C912" s="20" t="s">
        <v>284</v>
      </c>
      <c r="D912" s="20" t="s">
        <v>261</v>
      </c>
      <c r="E912" s="27" t="s">
        <v>269</v>
      </c>
      <c r="F912" s="28" t="s">
        <v>228</v>
      </c>
      <c r="G912" s="28" t="s">
        <v>260</v>
      </c>
      <c r="H912" s="28" t="s">
        <v>182</v>
      </c>
      <c r="I912" s="20"/>
      <c r="J912" s="24">
        <f aca="true" t="shared" si="166" ref="J912:L913">J913</f>
        <v>1671.2</v>
      </c>
      <c r="K912" s="24">
        <f t="shared" si="166"/>
        <v>1671.2</v>
      </c>
      <c r="L912" s="24">
        <f t="shared" si="166"/>
        <v>1671.2</v>
      </c>
    </row>
    <row r="913" spans="1:12" ht="38.25">
      <c r="A913" s="25" t="s">
        <v>328</v>
      </c>
      <c r="B913" s="29" t="s">
        <v>294</v>
      </c>
      <c r="C913" s="20" t="s">
        <v>284</v>
      </c>
      <c r="D913" s="20" t="s">
        <v>261</v>
      </c>
      <c r="E913" s="55" t="s">
        <v>269</v>
      </c>
      <c r="F913" s="56" t="s">
        <v>228</v>
      </c>
      <c r="G913" s="56" t="s">
        <v>260</v>
      </c>
      <c r="H913" s="56" t="s">
        <v>182</v>
      </c>
      <c r="I913" s="20" t="s">
        <v>329</v>
      </c>
      <c r="J913" s="24">
        <f t="shared" si="166"/>
        <v>1671.2</v>
      </c>
      <c r="K913" s="24">
        <f t="shared" si="166"/>
        <v>1671.2</v>
      </c>
      <c r="L913" s="24">
        <f t="shared" si="166"/>
        <v>1671.2</v>
      </c>
    </row>
    <row r="914" spans="1:12" ht="12.75">
      <c r="A914" s="25" t="s">
        <v>243</v>
      </c>
      <c r="B914" s="29" t="s">
        <v>294</v>
      </c>
      <c r="C914" s="20" t="s">
        <v>284</v>
      </c>
      <c r="D914" s="20" t="s">
        <v>261</v>
      </c>
      <c r="E914" s="55" t="s">
        <v>269</v>
      </c>
      <c r="F914" s="56" t="s">
        <v>228</v>
      </c>
      <c r="G914" s="56" t="s">
        <v>260</v>
      </c>
      <c r="H914" s="56" t="s">
        <v>182</v>
      </c>
      <c r="I914" s="20" t="s">
        <v>244</v>
      </c>
      <c r="J914" s="24">
        <v>1671.2</v>
      </c>
      <c r="K914" s="24">
        <v>1671.2</v>
      </c>
      <c r="L914" s="24">
        <v>1671.2</v>
      </c>
    </row>
    <row r="915" spans="1:12" ht="12.75">
      <c r="A915" s="25" t="s">
        <v>2</v>
      </c>
      <c r="B915" s="29" t="s">
        <v>294</v>
      </c>
      <c r="C915" s="20" t="s">
        <v>284</v>
      </c>
      <c r="D915" s="20" t="s">
        <v>261</v>
      </c>
      <c r="E915" s="55" t="s">
        <v>269</v>
      </c>
      <c r="F915" s="56" t="s">
        <v>228</v>
      </c>
      <c r="G915" s="56" t="s">
        <v>260</v>
      </c>
      <c r="H915" s="56" t="s">
        <v>183</v>
      </c>
      <c r="I915" s="20"/>
      <c r="J915" s="24">
        <f>+J916+J918</f>
        <v>36.9</v>
      </c>
      <c r="K915" s="24">
        <f>+K916+K918</f>
        <v>35.7</v>
      </c>
      <c r="L915" s="24">
        <f>+L916+L918</f>
        <v>35.7</v>
      </c>
    </row>
    <row r="916" spans="1:12" ht="25.5">
      <c r="A916" s="25" t="s">
        <v>215</v>
      </c>
      <c r="B916" s="29" t="s">
        <v>294</v>
      </c>
      <c r="C916" s="20" t="s">
        <v>284</v>
      </c>
      <c r="D916" s="20" t="s">
        <v>261</v>
      </c>
      <c r="E916" s="55" t="s">
        <v>269</v>
      </c>
      <c r="F916" s="56" t="s">
        <v>228</v>
      </c>
      <c r="G916" s="56" t="s">
        <v>260</v>
      </c>
      <c r="H916" s="56" t="s">
        <v>183</v>
      </c>
      <c r="I916" s="20" t="s">
        <v>330</v>
      </c>
      <c r="J916" s="24">
        <f>J917</f>
        <v>32</v>
      </c>
      <c r="K916" s="24">
        <f>K917</f>
        <v>34</v>
      </c>
      <c r="L916" s="24">
        <f>L917</f>
        <v>34</v>
      </c>
    </row>
    <row r="917" spans="1:12" ht="25.5">
      <c r="A917" s="25" t="s">
        <v>233</v>
      </c>
      <c r="B917" s="29" t="s">
        <v>294</v>
      </c>
      <c r="C917" s="20" t="s">
        <v>284</v>
      </c>
      <c r="D917" s="20" t="s">
        <v>261</v>
      </c>
      <c r="E917" s="55" t="s">
        <v>269</v>
      </c>
      <c r="F917" s="56" t="s">
        <v>228</v>
      </c>
      <c r="G917" s="56" t="s">
        <v>260</v>
      </c>
      <c r="H917" s="56" t="s">
        <v>183</v>
      </c>
      <c r="I917" s="20" t="s">
        <v>245</v>
      </c>
      <c r="J917" s="24">
        <v>32</v>
      </c>
      <c r="K917" s="24">
        <v>34</v>
      </c>
      <c r="L917" s="24">
        <v>34</v>
      </c>
    </row>
    <row r="918" spans="1:12" ht="12.75">
      <c r="A918" s="25" t="s">
        <v>331</v>
      </c>
      <c r="B918" s="29" t="s">
        <v>294</v>
      </c>
      <c r="C918" s="20" t="s">
        <v>284</v>
      </c>
      <c r="D918" s="20" t="s">
        <v>261</v>
      </c>
      <c r="E918" s="55" t="s">
        <v>269</v>
      </c>
      <c r="F918" s="56" t="s">
        <v>228</v>
      </c>
      <c r="G918" s="56" t="s">
        <v>260</v>
      </c>
      <c r="H918" s="56" t="s">
        <v>183</v>
      </c>
      <c r="I918" s="20" t="s">
        <v>332</v>
      </c>
      <c r="J918" s="24">
        <f>J919</f>
        <v>4.9</v>
      </c>
      <c r="K918" s="24">
        <f>K919</f>
        <v>1.7</v>
      </c>
      <c r="L918" s="24">
        <f>L919</f>
        <v>1.7</v>
      </c>
    </row>
    <row r="919" spans="1:12" ht="12.75">
      <c r="A919" s="25" t="s">
        <v>246</v>
      </c>
      <c r="B919" s="29" t="s">
        <v>294</v>
      </c>
      <c r="C919" s="20" t="s">
        <v>284</v>
      </c>
      <c r="D919" s="20" t="s">
        <v>261</v>
      </c>
      <c r="E919" s="55" t="s">
        <v>269</v>
      </c>
      <c r="F919" s="56" t="s">
        <v>228</v>
      </c>
      <c r="G919" s="56" t="s">
        <v>260</v>
      </c>
      <c r="H919" s="56" t="s">
        <v>183</v>
      </c>
      <c r="I919" s="20" t="s">
        <v>247</v>
      </c>
      <c r="J919" s="24">
        <v>4.9</v>
      </c>
      <c r="K919" s="24">
        <v>1.7</v>
      </c>
      <c r="L919" s="24">
        <v>1.7</v>
      </c>
    </row>
    <row r="920" spans="1:12" ht="25.5">
      <c r="A920" s="25" t="s">
        <v>15</v>
      </c>
      <c r="B920" s="29" t="s">
        <v>294</v>
      </c>
      <c r="C920" s="20" t="s">
        <v>284</v>
      </c>
      <c r="D920" s="20" t="s">
        <v>261</v>
      </c>
      <c r="E920" s="55" t="s">
        <v>269</v>
      </c>
      <c r="F920" s="56" t="s">
        <v>228</v>
      </c>
      <c r="G920" s="56" t="s">
        <v>260</v>
      </c>
      <c r="H920" s="56" t="s">
        <v>204</v>
      </c>
      <c r="I920" s="20"/>
      <c r="J920" s="24">
        <f>J921+J923+J925</f>
        <v>5420.900000000001</v>
      </c>
      <c r="K920" s="24">
        <f>K921+K923+K925</f>
        <v>5381.1</v>
      </c>
      <c r="L920" s="24">
        <f>L921+L923+L925</f>
        <v>5381.1</v>
      </c>
    </row>
    <row r="921" spans="1:12" ht="38.25">
      <c r="A921" s="25" t="s">
        <v>328</v>
      </c>
      <c r="B921" s="29" t="s">
        <v>294</v>
      </c>
      <c r="C921" s="20" t="s">
        <v>284</v>
      </c>
      <c r="D921" s="20" t="s">
        <v>261</v>
      </c>
      <c r="E921" s="55" t="s">
        <v>269</v>
      </c>
      <c r="F921" s="56" t="s">
        <v>228</v>
      </c>
      <c r="G921" s="56" t="s">
        <v>260</v>
      </c>
      <c r="H921" s="56" t="s">
        <v>204</v>
      </c>
      <c r="I921" s="20" t="s">
        <v>329</v>
      </c>
      <c r="J921" s="24">
        <f>J922</f>
        <v>4793.6</v>
      </c>
      <c r="K921" s="24">
        <f>K922</f>
        <v>4793.6</v>
      </c>
      <c r="L921" s="24">
        <f>L922</f>
        <v>4793.6</v>
      </c>
    </row>
    <row r="922" spans="1:12" ht="12.75">
      <c r="A922" s="19" t="s">
        <v>248</v>
      </c>
      <c r="B922" s="29" t="s">
        <v>294</v>
      </c>
      <c r="C922" s="20" t="s">
        <v>284</v>
      </c>
      <c r="D922" s="20" t="s">
        <v>261</v>
      </c>
      <c r="E922" s="55" t="s">
        <v>269</v>
      </c>
      <c r="F922" s="56" t="s">
        <v>228</v>
      </c>
      <c r="G922" s="56" t="s">
        <v>260</v>
      </c>
      <c r="H922" s="56" t="s">
        <v>204</v>
      </c>
      <c r="I922" s="20" t="s">
        <v>249</v>
      </c>
      <c r="J922" s="24">
        <v>4793.6</v>
      </c>
      <c r="K922" s="24">
        <v>4793.6</v>
      </c>
      <c r="L922" s="24">
        <v>4793.6</v>
      </c>
    </row>
    <row r="923" spans="1:12" ht="25.5">
      <c r="A923" s="25" t="s">
        <v>215</v>
      </c>
      <c r="B923" s="29" t="s">
        <v>294</v>
      </c>
      <c r="C923" s="20" t="s">
        <v>284</v>
      </c>
      <c r="D923" s="20" t="s">
        <v>261</v>
      </c>
      <c r="E923" s="55" t="s">
        <v>269</v>
      </c>
      <c r="F923" s="56" t="s">
        <v>228</v>
      </c>
      <c r="G923" s="56" t="s">
        <v>260</v>
      </c>
      <c r="H923" s="56" t="s">
        <v>204</v>
      </c>
      <c r="I923" s="20" t="s">
        <v>330</v>
      </c>
      <c r="J923" s="24">
        <f>J924</f>
        <v>623.8</v>
      </c>
      <c r="K923" s="24">
        <f>K924</f>
        <v>584.2</v>
      </c>
      <c r="L923" s="24">
        <f>L924</f>
        <v>584.2</v>
      </c>
    </row>
    <row r="924" spans="1:12" ht="25.5">
      <c r="A924" s="25" t="s">
        <v>233</v>
      </c>
      <c r="B924" s="29" t="s">
        <v>294</v>
      </c>
      <c r="C924" s="20" t="s">
        <v>284</v>
      </c>
      <c r="D924" s="20" t="s">
        <v>261</v>
      </c>
      <c r="E924" s="55" t="s">
        <v>269</v>
      </c>
      <c r="F924" s="56" t="s">
        <v>228</v>
      </c>
      <c r="G924" s="56" t="s">
        <v>260</v>
      </c>
      <c r="H924" s="56" t="s">
        <v>204</v>
      </c>
      <c r="I924" s="20" t="s">
        <v>245</v>
      </c>
      <c r="J924" s="24">
        <v>623.8</v>
      </c>
      <c r="K924" s="24">
        <v>584.2</v>
      </c>
      <c r="L924" s="24">
        <v>584.2</v>
      </c>
    </row>
    <row r="925" spans="1:12" ht="12.75">
      <c r="A925" s="25" t="s">
        <v>331</v>
      </c>
      <c r="B925" s="29" t="s">
        <v>294</v>
      </c>
      <c r="C925" s="20" t="s">
        <v>284</v>
      </c>
      <c r="D925" s="20" t="s">
        <v>261</v>
      </c>
      <c r="E925" s="55" t="s">
        <v>269</v>
      </c>
      <c r="F925" s="56" t="s">
        <v>228</v>
      </c>
      <c r="G925" s="56" t="s">
        <v>260</v>
      </c>
      <c r="H925" s="56" t="s">
        <v>204</v>
      </c>
      <c r="I925" s="20" t="s">
        <v>332</v>
      </c>
      <c r="J925" s="24">
        <f>J926</f>
        <v>3.5</v>
      </c>
      <c r="K925" s="24">
        <f>K926</f>
        <v>3.3</v>
      </c>
      <c r="L925" s="24">
        <f>L926</f>
        <v>3.3</v>
      </c>
    </row>
    <row r="926" spans="1:12" ht="12.75">
      <c r="A926" s="25" t="s">
        <v>246</v>
      </c>
      <c r="B926" s="29" t="s">
        <v>294</v>
      </c>
      <c r="C926" s="20" t="s">
        <v>284</v>
      </c>
      <c r="D926" s="20" t="s">
        <v>261</v>
      </c>
      <c r="E926" s="27" t="s">
        <v>269</v>
      </c>
      <c r="F926" s="28" t="s">
        <v>228</v>
      </c>
      <c r="G926" s="28" t="s">
        <v>260</v>
      </c>
      <c r="H926" s="56" t="s">
        <v>204</v>
      </c>
      <c r="I926" s="20" t="s">
        <v>247</v>
      </c>
      <c r="J926" s="24">
        <v>3.5</v>
      </c>
      <c r="K926" s="24">
        <v>3.3</v>
      </c>
      <c r="L926" s="24">
        <v>3.3</v>
      </c>
    </row>
    <row r="927" spans="1:12" ht="25.5">
      <c r="A927" s="19" t="s">
        <v>378</v>
      </c>
      <c r="B927" s="29" t="s">
        <v>294</v>
      </c>
      <c r="C927" s="20" t="s">
        <v>284</v>
      </c>
      <c r="D927" s="20" t="s">
        <v>261</v>
      </c>
      <c r="E927" s="27" t="s">
        <v>269</v>
      </c>
      <c r="F927" s="28" t="s">
        <v>228</v>
      </c>
      <c r="G927" s="28" t="s">
        <v>260</v>
      </c>
      <c r="H927" s="56" t="s">
        <v>379</v>
      </c>
      <c r="I927" s="20"/>
      <c r="J927" s="24">
        <f aca="true" t="shared" si="167" ref="J927:L928">J928</f>
        <v>58.3</v>
      </c>
      <c r="K927" s="24">
        <f t="shared" si="167"/>
        <v>58.3</v>
      </c>
      <c r="L927" s="24">
        <f t="shared" si="167"/>
        <v>58.3</v>
      </c>
    </row>
    <row r="928" spans="1:12" ht="38.25">
      <c r="A928" s="25" t="s">
        <v>328</v>
      </c>
      <c r="B928" s="29" t="s">
        <v>294</v>
      </c>
      <c r="C928" s="20" t="s">
        <v>284</v>
      </c>
      <c r="D928" s="20" t="s">
        <v>261</v>
      </c>
      <c r="E928" s="27" t="s">
        <v>269</v>
      </c>
      <c r="F928" s="28" t="s">
        <v>262</v>
      </c>
      <c r="G928" s="28" t="s">
        <v>260</v>
      </c>
      <c r="H928" s="56" t="s">
        <v>379</v>
      </c>
      <c r="I928" s="20" t="s">
        <v>329</v>
      </c>
      <c r="J928" s="24">
        <f t="shared" si="167"/>
        <v>58.3</v>
      </c>
      <c r="K928" s="24">
        <f t="shared" si="167"/>
        <v>58.3</v>
      </c>
      <c r="L928" s="24">
        <f t="shared" si="167"/>
        <v>58.3</v>
      </c>
    </row>
    <row r="929" spans="1:12" ht="12.75">
      <c r="A929" s="19" t="s">
        <v>248</v>
      </c>
      <c r="B929" s="29" t="s">
        <v>294</v>
      </c>
      <c r="C929" s="20" t="s">
        <v>284</v>
      </c>
      <c r="D929" s="20" t="s">
        <v>261</v>
      </c>
      <c r="E929" s="27" t="s">
        <v>269</v>
      </c>
      <c r="F929" s="28" t="s">
        <v>262</v>
      </c>
      <c r="G929" s="28" t="s">
        <v>260</v>
      </c>
      <c r="H929" s="56" t="s">
        <v>379</v>
      </c>
      <c r="I929" s="20" t="s">
        <v>249</v>
      </c>
      <c r="J929" s="24">
        <v>58.3</v>
      </c>
      <c r="K929" s="24">
        <v>58.3</v>
      </c>
      <c r="L929" s="24">
        <v>58.3</v>
      </c>
    </row>
    <row r="930" spans="1:12" ht="25.5">
      <c r="A930" s="25" t="s">
        <v>380</v>
      </c>
      <c r="B930" s="29" t="s">
        <v>294</v>
      </c>
      <c r="C930" s="20" t="s">
        <v>284</v>
      </c>
      <c r="D930" s="20" t="s">
        <v>261</v>
      </c>
      <c r="E930" s="27" t="s">
        <v>269</v>
      </c>
      <c r="F930" s="28" t="s">
        <v>262</v>
      </c>
      <c r="G930" s="28" t="s">
        <v>260</v>
      </c>
      <c r="H930" s="56" t="s">
        <v>428</v>
      </c>
      <c r="I930" s="20"/>
      <c r="J930" s="24">
        <f aca="true" t="shared" si="168" ref="J930:L931">J931</f>
        <v>3.1</v>
      </c>
      <c r="K930" s="24">
        <f t="shared" si="168"/>
        <v>3.1</v>
      </c>
      <c r="L930" s="24">
        <f t="shared" si="168"/>
        <v>3.1</v>
      </c>
    </row>
    <row r="931" spans="1:12" ht="38.25">
      <c r="A931" s="25" t="s">
        <v>328</v>
      </c>
      <c r="B931" s="29" t="s">
        <v>294</v>
      </c>
      <c r="C931" s="20" t="s">
        <v>284</v>
      </c>
      <c r="D931" s="20" t="s">
        <v>261</v>
      </c>
      <c r="E931" s="27" t="s">
        <v>269</v>
      </c>
      <c r="F931" s="28" t="s">
        <v>262</v>
      </c>
      <c r="G931" s="28" t="s">
        <v>260</v>
      </c>
      <c r="H931" s="56" t="s">
        <v>428</v>
      </c>
      <c r="I931" s="20" t="s">
        <v>329</v>
      </c>
      <c r="J931" s="24">
        <f t="shared" si="168"/>
        <v>3.1</v>
      </c>
      <c r="K931" s="24">
        <f t="shared" si="168"/>
        <v>3.1</v>
      </c>
      <c r="L931" s="24">
        <f t="shared" si="168"/>
        <v>3.1</v>
      </c>
    </row>
    <row r="932" spans="1:12" ht="12.75">
      <c r="A932" s="19" t="s">
        <v>248</v>
      </c>
      <c r="B932" s="29" t="s">
        <v>294</v>
      </c>
      <c r="C932" s="20" t="s">
        <v>284</v>
      </c>
      <c r="D932" s="20" t="s">
        <v>261</v>
      </c>
      <c r="E932" s="27" t="s">
        <v>269</v>
      </c>
      <c r="F932" s="28" t="s">
        <v>262</v>
      </c>
      <c r="G932" s="28" t="s">
        <v>260</v>
      </c>
      <c r="H932" s="56" t="s">
        <v>428</v>
      </c>
      <c r="I932" s="20" t="s">
        <v>249</v>
      </c>
      <c r="J932" s="24">
        <v>3.1</v>
      </c>
      <c r="K932" s="24">
        <v>3.1</v>
      </c>
      <c r="L932" s="24">
        <v>3.1</v>
      </c>
    </row>
    <row r="933" spans="1:12" ht="12.75">
      <c r="A933" s="7" t="s">
        <v>286</v>
      </c>
      <c r="B933" s="3" t="s">
        <v>300</v>
      </c>
      <c r="C933" s="1"/>
      <c r="D933" s="1"/>
      <c r="E933" s="41"/>
      <c r="F933" s="42"/>
      <c r="G933" s="42"/>
      <c r="H933" s="42"/>
      <c r="I933" s="1"/>
      <c r="J933" s="43">
        <f>J934+J1150</f>
        <v>1104479.8</v>
      </c>
      <c r="K933" s="43">
        <f>K934+K1150</f>
        <v>1067654.1</v>
      </c>
      <c r="L933" s="43">
        <f>L934+L1150</f>
        <v>1106784</v>
      </c>
    </row>
    <row r="934" spans="1:12" ht="13.5">
      <c r="A934" s="9" t="s">
        <v>264</v>
      </c>
      <c r="B934" s="13" t="s">
        <v>300</v>
      </c>
      <c r="C934" s="10" t="s">
        <v>265</v>
      </c>
      <c r="D934" s="10"/>
      <c r="E934" s="27"/>
      <c r="F934" s="28"/>
      <c r="G934" s="28"/>
      <c r="H934" s="28"/>
      <c r="I934" s="10"/>
      <c r="J934" s="31">
        <f>J935+J960+J1028+J1054+J1000</f>
        <v>1065701.6</v>
      </c>
      <c r="K934" s="31">
        <f>K935+K960+K1028+K1054+K1000</f>
        <v>1027268.6000000001</v>
      </c>
      <c r="L934" s="31">
        <f>L935+L960+L1028+L1054+L1000</f>
        <v>1066685.9</v>
      </c>
    </row>
    <row r="935" spans="1:12" ht="12.75">
      <c r="A935" s="15" t="s">
        <v>272</v>
      </c>
      <c r="B935" s="13" t="s">
        <v>300</v>
      </c>
      <c r="C935" s="10" t="s">
        <v>265</v>
      </c>
      <c r="D935" s="10" t="s">
        <v>260</v>
      </c>
      <c r="E935" s="27"/>
      <c r="F935" s="28"/>
      <c r="G935" s="28"/>
      <c r="H935" s="28"/>
      <c r="I935" s="20"/>
      <c r="J935" s="31">
        <f aca="true" t="shared" si="169" ref="J935:L937">J936</f>
        <v>438482.00000000006</v>
      </c>
      <c r="K935" s="31">
        <f t="shared" si="169"/>
        <v>423976.2</v>
      </c>
      <c r="L935" s="31">
        <f t="shared" si="169"/>
        <v>444664.8</v>
      </c>
    </row>
    <row r="936" spans="1:12" ht="25.5">
      <c r="A936" s="26" t="s">
        <v>410</v>
      </c>
      <c r="B936" s="13" t="s">
        <v>300</v>
      </c>
      <c r="C936" s="10" t="s">
        <v>265</v>
      </c>
      <c r="D936" s="10" t="s">
        <v>260</v>
      </c>
      <c r="E936" s="11" t="s">
        <v>313</v>
      </c>
      <c r="F936" s="12" t="s">
        <v>221</v>
      </c>
      <c r="G936" s="12" t="s">
        <v>180</v>
      </c>
      <c r="H936" s="12" t="s">
        <v>181</v>
      </c>
      <c r="I936" s="10"/>
      <c r="J936" s="31">
        <f t="shared" si="169"/>
        <v>438482.00000000006</v>
      </c>
      <c r="K936" s="31">
        <f t="shared" si="169"/>
        <v>423976.2</v>
      </c>
      <c r="L936" s="31">
        <f t="shared" si="169"/>
        <v>444664.8</v>
      </c>
    </row>
    <row r="937" spans="1:12" ht="25.5">
      <c r="A937" s="25" t="s">
        <v>224</v>
      </c>
      <c r="B937" s="29" t="s">
        <v>300</v>
      </c>
      <c r="C937" s="20" t="s">
        <v>265</v>
      </c>
      <c r="D937" s="20" t="s">
        <v>260</v>
      </c>
      <c r="E937" s="27" t="s">
        <v>313</v>
      </c>
      <c r="F937" s="28" t="s">
        <v>219</v>
      </c>
      <c r="G937" s="28" t="s">
        <v>180</v>
      </c>
      <c r="H937" s="28" t="s">
        <v>181</v>
      </c>
      <c r="I937" s="20"/>
      <c r="J937" s="45">
        <f t="shared" si="169"/>
        <v>438482.00000000006</v>
      </c>
      <c r="K937" s="45">
        <f t="shared" si="169"/>
        <v>423976.2</v>
      </c>
      <c r="L937" s="45">
        <f t="shared" si="169"/>
        <v>444664.8</v>
      </c>
    </row>
    <row r="938" spans="1:12" ht="25.5">
      <c r="A938" s="25" t="s">
        <v>161</v>
      </c>
      <c r="B938" s="29" t="s">
        <v>300</v>
      </c>
      <c r="C938" s="20" t="s">
        <v>265</v>
      </c>
      <c r="D938" s="20" t="s">
        <v>260</v>
      </c>
      <c r="E938" s="27" t="s">
        <v>313</v>
      </c>
      <c r="F938" s="28" t="s">
        <v>219</v>
      </c>
      <c r="G938" s="28" t="s">
        <v>260</v>
      </c>
      <c r="H938" s="28" t="s">
        <v>181</v>
      </c>
      <c r="I938" s="20"/>
      <c r="J938" s="45">
        <f>J939+J954+J951+J948+J957+J945+J942</f>
        <v>438482.00000000006</v>
      </c>
      <c r="K938" s="45">
        <f>K939+K954+K951+K948+K957+K945+K942</f>
        <v>423976.2</v>
      </c>
      <c r="L938" s="45">
        <f>L939+L954+L951+L948+L957+L945+L942</f>
        <v>444664.8</v>
      </c>
    </row>
    <row r="939" spans="1:12" ht="25.5">
      <c r="A939" s="25" t="s">
        <v>26</v>
      </c>
      <c r="B939" s="29" t="s">
        <v>300</v>
      </c>
      <c r="C939" s="20" t="s">
        <v>265</v>
      </c>
      <c r="D939" s="20" t="s">
        <v>260</v>
      </c>
      <c r="E939" s="27" t="s">
        <v>313</v>
      </c>
      <c r="F939" s="28" t="s">
        <v>219</v>
      </c>
      <c r="G939" s="28" t="s">
        <v>260</v>
      </c>
      <c r="H939" s="28" t="s">
        <v>162</v>
      </c>
      <c r="I939" s="20"/>
      <c r="J939" s="45">
        <f aca="true" t="shared" si="170" ref="J939:L940">J940</f>
        <v>97939.9</v>
      </c>
      <c r="K939" s="45">
        <f t="shared" si="170"/>
        <v>80551.5</v>
      </c>
      <c r="L939" s="45">
        <f t="shared" si="170"/>
        <v>85551.5</v>
      </c>
    </row>
    <row r="940" spans="1:12" ht="25.5">
      <c r="A940" s="19" t="s">
        <v>226</v>
      </c>
      <c r="B940" s="29" t="s">
        <v>300</v>
      </c>
      <c r="C940" s="20" t="s">
        <v>265</v>
      </c>
      <c r="D940" s="20" t="s">
        <v>260</v>
      </c>
      <c r="E940" s="27" t="s">
        <v>313</v>
      </c>
      <c r="F940" s="28" t="s">
        <v>219</v>
      </c>
      <c r="G940" s="28" t="s">
        <v>260</v>
      </c>
      <c r="H940" s="28" t="s">
        <v>162</v>
      </c>
      <c r="I940" s="20" t="s">
        <v>225</v>
      </c>
      <c r="J940" s="45">
        <f t="shared" si="170"/>
        <v>97939.9</v>
      </c>
      <c r="K940" s="45">
        <f t="shared" si="170"/>
        <v>80551.5</v>
      </c>
      <c r="L940" s="45">
        <f t="shared" si="170"/>
        <v>85551.5</v>
      </c>
    </row>
    <row r="941" spans="1:12" ht="12.75">
      <c r="A941" s="19" t="s">
        <v>227</v>
      </c>
      <c r="B941" s="29" t="s">
        <v>300</v>
      </c>
      <c r="C941" s="20" t="s">
        <v>265</v>
      </c>
      <c r="D941" s="20" t="s">
        <v>260</v>
      </c>
      <c r="E941" s="27" t="s">
        <v>313</v>
      </c>
      <c r="F941" s="28" t="s">
        <v>219</v>
      </c>
      <c r="G941" s="28" t="s">
        <v>260</v>
      </c>
      <c r="H941" s="28" t="s">
        <v>162</v>
      </c>
      <c r="I941" s="20" t="s">
        <v>250</v>
      </c>
      <c r="J941" s="45">
        <v>97939.9</v>
      </c>
      <c r="K941" s="45">
        <v>80551.5</v>
      </c>
      <c r="L941" s="45">
        <v>85551.5</v>
      </c>
    </row>
    <row r="942" spans="1:12" ht="12.75">
      <c r="A942" s="19" t="s">
        <v>424</v>
      </c>
      <c r="B942" s="29" t="s">
        <v>300</v>
      </c>
      <c r="C942" s="20" t="s">
        <v>265</v>
      </c>
      <c r="D942" s="20" t="s">
        <v>260</v>
      </c>
      <c r="E942" s="27" t="s">
        <v>313</v>
      </c>
      <c r="F942" s="28" t="s">
        <v>219</v>
      </c>
      <c r="G942" s="28" t="s">
        <v>260</v>
      </c>
      <c r="H942" s="28" t="s">
        <v>425</v>
      </c>
      <c r="I942" s="20"/>
      <c r="J942" s="45">
        <f aca="true" t="shared" si="171" ref="J942:L943">J943</f>
        <v>150</v>
      </c>
      <c r="K942" s="45">
        <f t="shared" si="171"/>
        <v>0</v>
      </c>
      <c r="L942" s="45">
        <f t="shared" si="171"/>
        <v>0</v>
      </c>
    </row>
    <row r="943" spans="1:12" ht="25.5">
      <c r="A943" s="19" t="s">
        <v>226</v>
      </c>
      <c r="B943" s="29" t="s">
        <v>300</v>
      </c>
      <c r="C943" s="20" t="s">
        <v>265</v>
      </c>
      <c r="D943" s="20" t="s">
        <v>260</v>
      </c>
      <c r="E943" s="27" t="s">
        <v>313</v>
      </c>
      <c r="F943" s="28" t="s">
        <v>219</v>
      </c>
      <c r="G943" s="28" t="s">
        <v>260</v>
      </c>
      <c r="H943" s="28" t="s">
        <v>425</v>
      </c>
      <c r="I943" s="20" t="s">
        <v>225</v>
      </c>
      <c r="J943" s="45">
        <f t="shared" si="171"/>
        <v>150</v>
      </c>
      <c r="K943" s="45">
        <f t="shared" si="171"/>
        <v>0</v>
      </c>
      <c r="L943" s="45">
        <f t="shared" si="171"/>
        <v>0</v>
      </c>
    </row>
    <row r="944" spans="1:12" ht="12.75">
      <c r="A944" s="19" t="s">
        <v>227</v>
      </c>
      <c r="B944" s="29" t="s">
        <v>300</v>
      </c>
      <c r="C944" s="20" t="s">
        <v>265</v>
      </c>
      <c r="D944" s="20" t="s">
        <v>260</v>
      </c>
      <c r="E944" s="27" t="s">
        <v>313</v>
      </c>
      <c r="F944" s="28" t="s">
        <v>219</v>
      </c>
      <c r="G944" s="28" t="s">
        <v>260</v>
      </c>
      <c r="H944" s="28" t="s">
        <v>425</v>
      </c>
      <c r="I944" s="20" t="s">
        <v>250</v>
      </c>
      <c r="J944" s="45">
        <v>150</v>
      </c>
      <c r="K944" s="45"/>
      <c r="L944" s="45"/>
    </row>
    <row r="945" spans="1:12" ht="25.5">
      <c r="A945" s="25" t="s">
        <v>376</v>
      </c>
      <c r="B945" s="29" t="s">
        <v>300</v>
      </c>
      <c r="C945" s="20" t="s">
        <v>265</v>
      </c>
      <c r="D945" s="20" t="s">
        <v>260</v>
      </c>
      <c r="E945" s="27" t="s">
        <v>313</v>
      </c>
      <c r="F945" s="28" t="s">
        <v>219</v>
      </c>
      <c r="G945" s="28" t="s">
        <v>260</v>
      </c>
      <c r="H945" s="28" t="s">
        <v>377</v>
      </c>
      <c r="I945" s="20"/>
      <c r="J945" s="45">
        <f aca="true" t="shared" si="172" ref="J945:L946">J946</f>
        <v>120</v>
      </c>
      <c r="K945" s="45">
        <f t="shared" si="172"/>
        <v>0</v>
      </c>
      <c r="L945" s="45">
        <f t="shared" si="172"/>
        <v>0</v>
      </c>
    </row>
    <row r="946" spans="1:12" ht="25.5">
      <c r="A946" s="19" t="s">
        <v>226</v>
      </c>
      <c r="B946" s="29" t="s">
        <v>300</v>
      </c>
      <c r="C946" s="20" t="s">
        <v>265</v>
      </c>
      <c r="D946" s="20" t="s">
        <v>260</v>
      </c>
      <c r="E946" s="27" t="s">
        <v>313</v>
      </c>
      <c r="F946" s="28" t="s">
        <v>219</v>
      </c>
      <c r="G946" s="28" t="s">
        <v>260</v>
      </c>
      <c r="H946" s="28" t="s">
        <v>377</v>
      </c>
      <c r="I946" s="20" t="s">
        <v>225</v>
      </c>
      <c r="J946" s="45">
        <f t="shared" si="172"/>
        <v>120</v>
      </c>
      <c r="K946" s="45">
        <f t="shared" si="172"/>
        <v>0</v>
      </c>
      <c r="L946" s="45">
        <f t="shared" si="172"/>
        <v>0</v>
      </c>
    </row>
    <row r="947" spans="1:12" ht="12.75">
      <c r="A947" s="19" t="s">
        <v>227</v>
      </c>
      <c r="B947" s="29" t="s">
        <v>300</v>
      </c>
      <c r="C947" s="20" t="s">
        <v>265</v>
      </c>
      <c r="D947" s="20" t="s">
        <v>260</v>
      </c>
      <c r="E947" s="27" t="s">
        <v>313</v>
      </c>
      <c r="F947" s="28" t="s">
        <v>219</v>
      </c>
      <c r="G947" s="28" t="s">
        <v>260</v>
      </c>
      <c r="H947" s="28" t="s">
        <v>377</v>
      </c>
      <c r="I947" s="20" t="s">
        <v>250</v>
      </c>
      <c r="J947" s="45">
        <v>120</v>
      </c>
      <c r="K947" s="45"/>
      <c r="L947" s="45"/>
    </row>
    <row r="948" spans="1:12" ht="26.25" customHeight="1">
      <c r="A948" s="19" t="s">
        <v>378</v>
      </c>
      <c r="B948" s="29" t="s">
        <v>300</v>
      </c>
      <c r="C948" s="20" t="s">
        <v>265</v>
      </c>
      <c r="D948" s="20" t="s">
        <v>260</v>
      </c>
      <c r="E948" s="27" t="s">
        <v>313</v>
      </c>
      <c r="F948" s="28" t="s">
        <v>219</v>
      </c>
      <c r="G948" s="28" t="s">
        <v>260</v>
      </c>
      <c r="H948" s="28" t="s">
        <v>379</v>
      </c>
      <c r="I948" s="20"/>
      <c r="J948" s="45">
        <f aca="true" t="shared" si="173" ref="J948:L949">J949</f>
        <v>15957.3</v>
      </c>
      <c r="K948" s="45">
        <f t="shared" si="173"/>
        <v>15957.3</v>
      </c>
      <c r="L948" s="45">
        <f t="shared" si="173"/>
        <v>15957.3</v>
      </c>
    </row>
    <row r="949" spans="1:12" ht="25.5">
      <c r="A949" s="19" t="s">
        <v>226</v>
      </c>
      <c r="B949" s="29" t="s">
        <v>300</v>
      </c>
      <c r="C949" s="20" t="s">
        <v>265</v>
      </c>
      <c r="D949" s="20" t="s">
        <v>260</v>
      </c>
      <c r="E949" s="27" t="s">
        <v>313</v>
      </c>
      <c r="F949" s="28" t="s">
        <v>219</v>
      </c>
      <c r="G949" s="28" t="s">
        <v>260</v>
      </c>
      <c r="H949" s="28" t="s">
        <v>379</v>
      </c>
      <c r="I949" s="20" t="s">
        <v>225</v>
      </c>
      <c r="J949" s="45">
        <f t="shared" si="173"/>
        <v>15957.3</v>
      </c>
      <c r="K949" s="45">
        <f t="shared" si="173"/>
        <v>15957.3</v>
      </c>
      <c r="L949" s="45">
        <f t="shared" si="173"/>
        <v>15957.3</v>
      </c>
    </row>
    <row r="950" spans="1:12" ht="12.75">
      <c r="A950" s="19" t="s">
        <v>227</v>
      </c>
      <c r="B950" s="29" t="s">
        <v>300</v>
      </c>
      <c r="C950" s="20" t="s">
        <v>265</v>
      </c>
      <c r="D950" s="20" t="s">
        <v>260</v>
      </c>
      <c r="E950" s="27" t="s">
        <v>313</v>
      </c>
      <c r="F950" s="28" t="s">
        <v>219</v>
      </c>
      <c r="G950" s="28" t="s">
        <v>260</v>
      </c>
      <c r="H950" s="28" t="s">
        <v>379</v>
      </c>
      <c r="I950" s="20" t="s">
        <v>250</v>
      </c>
      <c r="J950" s="45">
        <v>15957.3</v>
      </c>
      <c r="K950" s="45">
        <v>15957.3</v>
      </c>
      <c r="L950" s="45">
        <v>15957.3</v>
      </c>
    </row>
    <row r="951" spans="1:12" ht="25.5">
      <c r="A951" s="25" t="s">
        <v>380</v>
      </c>
      <c r="B951" s="29" t="s">
        <v>300</v>
      </c>
      <c r="C951" s="20" t="s">
        <v>265</v>
      </c>
      <c r="D951" s="20" t="s">
        <v>260</v>
      </c>
      <c r="E951" s="27" t="s">
        <v>313</v>
      </c>
      <c r="F951" s="28" t="s">
        <v>219</v>
      </c>
      <c r="G951" s="28" t="s">
        <v>260</v>
      </c>
      <c r="H951" s="28" t="s">
        <v>428</v>
      </c>
      <c r="I951" s="20"/>
      <c r="J951" s="45">
        <f aca="true" t="shared" si="174" ref="J951:L952">J952</f>
        <v>839.9</v>
      </c>
      <c r="K951" s="45">
        <f t="shared" si="174"/>
        <v>839.9</v>
      </c>
      <c r="L951" s="45">
        <f t="shared" si="174"/>
        <v>839.9</v>
      </c>
    </row>
    <row r="952" spans="1:12" ht="25.5">
      <c r="A952" s="19" t="s">
        <v>226</v>
      </c>
      <c r="B952" s="29" t="s">
        <v>300</v>
      </c>
      <c r="C952" s="20" t="s">
        <v>265</v>
      </c>
      <c r="D952" s="20" t="s">
        <v>260</v>
      </c>
      <c r="E952" s="27" t="s">
        <v>313</v>
      </c>
      <c r="F952" s="28" t="s">
        <v>219</v>
      </c>
      <c r="G952" s="28" t="s">
        <v>260</v>
      </c>
      <c r="H952" s="28" t="s">
        <v>428</v>
      </c>
      <c r="I952" s="20" t="s">
        <v>225</v>
      </c>
      <c r="J952" s="45">
        <f t="shared" si="174"/>
        <v>839.9</v>
      </c>
      <c r="K952" s="45">
        <f t="shared" si="174"/>
        <v>839.9</v>
      </c>
      <c r="L952" s="45">
        <f t="shared" si="174"/>
        <v>839.9</v>
      </c>
    </row>
    <row r="953" spans="1:12" ht="12.75">
      <c r="A953" s="19" t="s">
        <v>227</v>
      </c>
      <c r="B953" s="29" t="s">
        <v>300</v>
      </c>
      <c r="C953" s="20" t="s">
        <v>265</v>
      </c>
      <c r="D953" s="20" t="s">
        <v>260</v>
      </c>
      <c r="E953" s="27" t="s">
        <v>313</v>
      </c>
      <c r="F953" s="28" t="s">
        <v>219</v>
      </c>
      <c r="G953" s="28" t="s">
        <v>260</v>
      </c>
      <c r="H953" s="28" t="s">
        <v>428</v>
      </c>
      <c r="I953" s="20" t="s">
        <v>250</v>
      </c>
      <c r="J953" s="45">
        <v>839.9</v>
      </c>
      <c r="K953" s="45">
        <v>839.9</v>
      </c>
      <c r="L953" s="45">
        <v>839.9</v>
      </c>
    </row>
    <row r="954" spans="1:12" ht="51">
      <c r="A954" s="19" t="s">
        <v>173</v>
      </c>
      <c r="B954" s="29" t="s">
        <v>300</v>
      </c>
      <c r="C954" s="20" t="s">
        <v>265</v>
      </c>
      <c r="D954" s="20" t="s">
        <v>260</v>
      </c>
      <c r="E954" s="27" t="s">
        <v>313</v>
      </c>
      <c r="F954" s="28" t="s">
        <v>219</v>
      </c>
      <c r="G954" s="28" t="s">
        <v>260</v>
      </c>
      <c r="H954" s="28" t="s">
        <v>163</v>
      </c>
      <c r="I954" s="20"/>
      <c r="J954" s="45">
        <f aca="true" t="shared" si="175" ref="J954:L955">J955</f>
        <v>322563.5</v>
      </c>
      <c r="K954" s="45">
        <f t="shared" si="175"/>
        <v>325898.4</v>
      </c>
      <c r="L954" s="45">
        <f t="shared" si="175"/>
        <v>341587</v>
      </c>
    </row>
    <row r="955" spans="1:12" ht="25.5">
      <c r="A955" s="19" t="s">
        <v>226</v>
      </c>
      <c r="B955" s="29" t="s">
        <v>300</v>
      </c>
      <c r="C955" s="20" t="s">
        <v>265</v>
      </c>
      <c r="D955" s="20" t="s">
        <v>260</v>
      </c>
      <c r="E955" s="27" t="s">
        <v>313</v>
      </c>
      <c r="F955" s="28" t="s">
        <v>219</v>
      </c>
      <c r="G955" s="28" t="s">
        <v>260</v>
      </c>
      <c r="H955" s="28" t="s">
        <v>163</v>
      </c>
      <c r="I955" s="20" t="s">
        <v>225</v>
      </c>
      <c r="J955" s="45">
        <f t="shared" si="175"/>
        <v>322563.5</v>
      </c>
      <c r="K955" s="45">
        <f t="shared" si="175"/>
        <v>325898.4</v>
      </c>
      <c r="L955" s="45">
        <f t="shared" si="175"/>
        <v>341587</v>
      </c>
    </row>
    <row r="956" spans="1:12" ht="12.75">
      <c r="A956" s="19" t="s">
        <v>227</v>
      </c>
      <c r="B956" s="29" t="s">
        <v>300</v>
      </c>
      <c r="C956" s="20" t="s">
        <v>265</v>
      </c>
      <c r="D956" s="20" t="s">
        <v>260</v>
      </c>
      <c r="E956" s="27" t="s">
        <v>313</v>
      </c>
      <c r="F956" s="28" t="s">
        <v>219</v>
      </c>
      <c r="G956" s="28" t="s">
        <v>260</v>
      </c>
      <c r="H956" s="28" t="s">
        <v>163</v>
      </c>
      <c r="I956" s="20" t="s">
        <v>250</v>
      </c>
      <c r="J956" s="45">
        <v>322563.5</v>
      </c>
      <c r="K956" s="45">
        <v>325898.4</v>
      </c>
      <c r="L956" s="45">
        <v>341587</v>
      </c>
    </row>
    <row r="957" spans="1:12" ht="66" customHeight="1">
      <c r="A957" s="19" t="s">
        <v>393</v>
      </c>
      <c r="B957" s="29" t="s">
        <v>300</v>
      </c>
      <c r="C957" s="20" t="s">
        <v>265</v>
      </c>
      <c r="D957" s="20" t="s">
        <v>260</v>
      </c>
      <c r="E957" s="27" t="s">
        <v>313</v>
      </c>
      <c r="F957" s="28" t="s">
        <v>219</v>
      </c>
      <c r="G957" s="28" t="s">
        <v>260</v>
      </c>
      <c r="H957" s="28" t="s">
        <v>174</v>
      </c>
      <c r="I957" s="20"/>
      <c r="J957" s="45">
        <f aca="true" t="shared" si="176" ref="J957:L958">J958</f>
        <v>911.4</v>
      </c>
      <c r="K957" s="45">
        <f t="shared" si="176"/>
        <v>729.1</v>
      </c>
      <c r="L957" s="45">
        <f t="shared" si="176"/>
        <v>729.1</v>
      </c>
    </row>
    <row r="958" spans="1:12" ht="25.5">
      <c r="A958" s="19" t="s">
        <v>226</v>
      </c>
      <c r="B958" s="29" t="s">
        <v>300</v>
      </c>
      <c r="C958" s="20" t="s">
        <v>265</v>
      </c>
      <c r="D958" s="20" t="s">
        <v>260</v>
      </c>
      <c r="E958" s="27" t="s">
        <v>313</v>
      </c>
      <c r="F958" s="28" t="s">
        <v>219</v>
      </c>
      <c r="G958" s="28" t="s">
        <v>260</v>
      </c>
      <c r="H958" s="28" t="s">
        <v>174</v>
      </c>
      <c r="I958" s="20" t="s">
        <v>225</v>
      </c>
      <c r="J958" s="45">
        <f t="shared" si="176"/>
        <v>911.4</v>
      </c>
      <c r="K958" s="45">
        <f t="shared" si="176"/>
        <v>729.1</v>
      </c>
      <c r="L958" s="45">
        <f t="shared" si="176"/>
        <v>729.1</v>
      </c>
    </row>
    <row r="959" spans="1:12" ht="12.75">
      <c r="A959" s="19" t="s">
        <v>227</v>
      </c>
      <c r="B959" s="29" t="s">
        <v>300</v>
      </c>
      <c r="C959" s="20" t="s">
        <v>265</v>
      </c>
      <c r="D959" s="20" t="s">
        <v>260</v>
      </c>
      <c r="E959" s="27" t="s">
        <v>313</v>
      </c>
      <c r="F959" s="28" t="s">
        <v>219</v>
      </c>
      <c r="G959" s="28" t="s">
        <v>260</v>
      </c>
      <c r="H959" s="28" t="s">
        <v>174</v>
      </c>
      <c r="I959" s="20" t="s">
        <v>250</v>
      </c>
      <c r="J959" s="45">
        <v>911.4</v>
      </c>
      <c r="K959" s="45">
        <v>729.1</v>
      </c>
      <c r="L959" s="45">
        <v>729.1</v>
      </c>
    </row>
    <row r="960" spans="1:12" ht="12.75">
      <c r="A960" s="15" t="s">
        <v>273</v>
      </c>
      <c r="B960" s="13" t="s">
        <v>300</v>
      </c>
      <c r="C960" s="10" t="s">
        <v>265</v>
      </c>
      <c r="D960" s="10" t="s">
        <v>263</v>
      </c>
      <c r="E960" s="27"/>
      <c r="F960" s="28"/>
      <c r="G960" s="28"/>
      <c r="H960" s="28"/>
      <c r="I960" s="10"/>
      <c r="J960" s="31">
        <f aca="true" t="shared" si="177" ref="J960:L962">J961</f>
        <v>492645.80000000005</v>
      </c>
      <c r="K960" s="31">
        <f t="shared" si="177"/>
        <v>476014.50000000006</v>
      </c>
      <c r="L960" s="31">
        <f t="shared" si="177"/>
        <v>494697.1</v>
      </c>
    </row>
    <row r="961" spans="1:12" ht="25.5">
      <c r="A961" s="26" t="s">
        <v>410</v>
      </c>
      <c r="B961" s="13" t="s">
        <v>300</v>
      </c>
      <c r="C961" s="10" t="s">
        <v>265</v>
      </c>
      <c r="D961" s="10" t="s">
        <v>263</v>
      </c>
      <c r="E961" s="11" t="s">
        <v>313</v>
      </c>
      <c r="F961" s="12" t="s">
        <v>221</v>
      </c>
      <c r="G961" s="12" t="s">
        <v>180</v>
      </c>
      <c r="H961" s="12" t="s">
        <v>181</v>
      </c>
      <c r="I961" s="10"/>
      <c r="J961" s="31">
        <f t="shared" si="177"/>
        <v>492645.80000000005</v>
      </c>
      <c r="K961" s="31">
        <f t="shared" si="177"/>
        <v>476014.50000000006</v>
      </c>
      <c r="L961" s="31">
        <f t="shared" si="177"/>
        <v>494697.1</v>
      </c>
    </row>
    <row r="962" spans="1:12" ht="25.5">
      <c r="A962" s="25" t="s">
        <v>224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180</v>
      </c>
      <c r="H962" s="28" t="s">
        <v>181</v>
      </c>
      <c r="I962" s="10"/>
      <c r="J962" s="45">
        <f t="shared" si="177"/>
        <v>492645.80000000005</v>
      </c>
      <c r="K962" s="45">
        <f t="shared" si="177"/>
        <v>476014.50000000006</v>
      </c>
      <c r="L962" s="45">
        <f t="shared" si="177"/>
        <v>494697.1</v>
      </c>
    </row>
    <row r="963" spans="1:12" ht="12.75">
      <c r="A963" s="25" t="s">
        <v>169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181</v>
      </c>
      <c r="I963" s="10"/>
      <c r="J963" s="45">
        <f>J964+J985+J967+J979+J982+J988+J991+J976+J994+J997+J973+J970</f>
        <v>492645.80000000005</v>
      </c>
      <c r="K963" s="45">
        <f>K964+K985+K967+K979+K982+K988+K991+K976+K994+K997+K973+K970</f>
        <v>476014.50000000006</v>
      </c>
      <c r="L963" s="45">
        <f>L964+L985+L967+L979+L982+L988+L991+L976+L994+L997+L973+L970</f>
        <v>494697.1</v>
      </c>
    </row>
    <row r="964" spans="1:12" ht="25.5">
      <c r="A964" s="25" t="s">
        <v>24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92</v>
      </c>
      <c r="I964" s="10"/>
      <c r="J964" s="45">
        <f aca="true" t="shared" si="178" ref="J964:L965">J965</f>
        <v>65856.9</v>
      </c>
      <c r="K964" s="45">
        <f t="shared" si="178"/>
        <v>45774.9</v>
      </c>
      <c r="L964" s="45">
        <f t="shared" si="178"/>
        <v>47177.3</v>
      </c>
    </row>
    <row r="965" spans="1:12" ht="25.5">
      <c r="A965" s="19" t="s">
        <v>226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92</v>
      </c>
      <c r="I965" s="20" t="s">
        <v>225</v>
      </c>
      <c r="J965" s="45">
        <f t="shared" si="178"/>
        <v>65856.9</v>
      </c>
      <c r="K965" s="45">
        <f t="shared" si="178"/>
        <v>45774.9</v>
      </c>
      <c r="L965" s="45">
        <f t="shared" si="178"/>
        <v>47177.3</v>
      </c>
    </row>
    <row r="966" spans="1:12" ht="12.75">
      <c r="A966" s="19" t="s">
        <v>227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92</v>
      </c>
      <c r="I966" s="20" t="s">
        <v>250</v>
      </c>
      <c r="J966" s="45">
        <v>65856.9</v>
      </c>
      <c r="K966" s="45">
        <v>45774.9</v>
      </c>
      <c r="L966" s="45">
        <v>47177.3</v>
      </c>
    </row>
    <row r="967" spans="1:12" ht="12.75">
      <c r="A967" s="25" t="s">
        <v>25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175</v>
      </c>
      <c r="I967" s="20"/>
      <c r="J967" s="45">
        <f aca="true" t="shared" si="179" ref="J967:L968">J968</f>
        <v>3690</v>
      </c>
      <c r="K967" s="45">
        <f t="shared" si="179"/>
        <v>1845</v>
      </c>
      <c r="L967" s="45">
        <f t="shared" si="179"/>
        <v>0</v>
      </c>
    </row>
    <row r="968" spans="1:12" ht="25.5">
      <c r="A968" s="19" t="s">
        <v>226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175</v>
      </c>
      <c r="I968" s="20" t="s">
        <v>225</v>
      </c>
      <c r="J968" s="45">
        <f t="shared" si="179"/>
        <v>3690</v>
      </c>
      <c r="K968" s="45">
        <f t="shared" si="179"/>
        <v>1845</v>
      </c>
      <c r="L968" s="45">
        <f t="shared" si="179"/>
        <v>0</v>
      </c>
    </row>
    <row r="969" spans="1:12" ht="12.75">
      <c r="A969" s="19" t="s">
        <v>227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175</v>
      </c>
      <c r="I969" s="20" t="s">
        <v>250</v>
      </c>
      <c r="J969" s="45">
        <v>3690</v>
      </c>
      <c r="K969" s="45">
        <v>1845</v>
      </c>
      <c r="L969" s="45"/>
    </row>
    <row r="970" spans="1:12" ht="12.75">
      <c r="A970" s="19" t="s">
        <v>424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425</v>
      </c>
      <c r="I970" s="20"/>
      <c r="J970" s="45">
        <f aca="true" t="shared" si="180" ref="J970:L971">J971</f>
        <v>6347.2</v>
      </c>
      <c r="K970" s="45">
        <f t="shared" si="180"/>
        <v>0</v>
      </c>
      <c r="L970" s="45">
        <f t="shared" si="180"/>
        <v>0</v>
      </c>
    </row>
    <row r="971" spans="1:12" ht="25.5">
      <c r="A971" s="19" t="s">
        <v>226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425</v>
      </c>
      <c r="I971" s="20" t="s">
        <v>225</v>
      </c>
      <c r="J971" s="45">
        <f t="shared" si="180"/>
        <v>6347.2</v>
      </c>
      <c r="K971" s="45">
        <f t="shared" si="180"/>
        <v>0</v>
      </c>
      <c r="L971" s="45">
        <f t="shared" si="180"/>
        <v>0</v>
      </c>
    </row>
    <row r="972" spans="1:12" ht="12.75">
      <c r="A972" s="19" t="s">
        <v>227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425</v>
      </c>
      <c r="I972" s="20" t="s">
        <v>250</v>
      </c>
      <c r="J972" s="45">
        <v>6347.2</v>
      </c>
      <c r="K972" s="45"/>
      <c r="L972" s="45"/>
    </row>
    <row r="973" spans="1:12" ht="25.5">
      <c r="A973" s="25" t="s">
        <v>376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377</v>
      </c>
      <c r="I973" s="20"/>
      <c r="J973" s="45">
        <f aca="true" t="shared" si="181" ref="J973:L974">J974</f>
        <v>3931</v>
      </c>
      <c r="K973" s="45">
        <f t="shared" si="181"/>
        <v>0</v>
      </c>
      <c r="L973" s="45">
        <f t="shared" si="181"/>
        <v>0</v>
      </c>
    </row>
    <row r="974" spans="1:12" ht="25.5">
      <c r="A974" s="19" t="s">
        <v>226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377</v>
      </c>
      <c r="I974" s="20" t="s">
        <v>225</v>
      </c>
      <c r="J974" s="45">
        <f t="shared" si="181"/>
        <v>3931</v>
      </c>
      <c r="K974" s="45">
        <f t="shared" si="181"/>
        <v>0</v>
      </c>
      <c r="L974" s="45">
        <f t="shared" si="181"/>
        <v>0</v>
      </c>
    </row>
    <row r="975" spans="1:12" ht="12.75">
      <c r="A975" s="19" t="s">
        <v>227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377</v>
      </c>
      <c r="I975" s="20" t="s">
        <v>250</v>
      </c>
      <c r="J975" s="45">
        <v>3931</v>
      </c>
      <c r="K975" s="45"/>
      <c r="L975" s="45"/>
    </row>
    <row r="976" spans="1:12" ht="38.25">
      <c r="A976" s="19" t="s">
        <v>516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517</v>
      </c>
      <c r="I976" s="20"/>
      <c r="J976" s="45">
        <f aca="true" t="shared" si="182" ref="J976:L977">J977</f>
        <v>28123.2</v>
      </c>
      <c r="K976" s="45">
        <f t="shared" si="182"/>
        <v>28123.2</v>
      </c>
      <c r="L976" s="45">
        <f t="shared" si="182"/>
        <v>28123.2</v>
      </c>
    </row>
    <row r="977" spans="1:12" ht="25.5">
      <c r="A977" s="19" t="s">
        <v>226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517</v>
      </c>
      <c r="I977" s="20" t="s">
        <v>225</v>
      </c>
      <c r="J977" s="45">
        <f t="shared" si="182"/>
        <v>28123.2</v>
      </c>
      <c r="K977" s="45">
        <f t="shared" si="182"/>
        <v>28123.2</v>
      </c>
      <c r="L977" s="45">
        <f t="shared" si="182"/>
        <v>28123.2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517</v>
      </c>
      <c r="I978" s="20" t="s">
        <v>250</v>
      </c>
      <c r="J978" s="45">
        <v>28123.2</v>
      </c>
      <c r="K978" s="45">
        <v>28123.2</v>
      </c>
      <c r="L978" s="45">
        <v>28123.2</v>
      </c>
    </row>
    <row r="979" spans="1:12" ht="29.25" customHeight="1">
      <c r="A979" s="19" t="s">
        <v>378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379</v>
      </c>
      <c r="I979" s="20"/>
      <c r="J979" s="45">
        <f aca="true" t="shared" si="183" ref="J979:L980">J980</f>
        <v>1526.4</v>
      </c>
      <c r="K979" s="45">
        <f t="shared" si="183"/>
        <v>1526.4</v>
      </c>
      <c r="L979" s="45">
        <f t="shared" si="183"/>
        <v>1526.4</v>
      </c>
    </row>
    <row r="980" spans="1:12" ht="25.5">
      <c r="A980" s="19" t="s">
        <v>226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379</v>
      </c>
      <c r="I980" s="20" t="s">
        <v>225</v>
      </c>
      <c r="J980" s="45">
        <f t="shared" si="183"/>
        <v>1526.4</v>
      </c>
      <c r="K980" s="45">
        <f t="shared" si="183"/>
        <v>1526.4</v>
      </c>
      <c r="L980" s="45">
        <f t="shared" si="183"/>
        <v>1526.4</v>
      </c>
    </row>
    <row r="981" spans="1:12" ht="12.75">
      <c r="A981" s="19" t="s">
        <v>227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379</v>
      </c>
      <c r="I981" s="20" t="s">
        <v>250</v>
      </c>
      <c r="J981" s="45">
        <v>1526.4</v>
      </c>
      <c r="K981" s="45">
        <v>1526.4</v>
      </c>
      <c r="L981" s="45">
        <v>1526.4</v>
      </c>
    </row>
    <row r="982" spans="1:12" ht="25.5">
      <c r="A982" s="25" t="s">
        <v>380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428</v>
      </c>
      <c r="I982" s="20"/>
      <c r="J982" s="45">
        <f aca="true" t="shared" si="184" ref="J982:L983">J983</f>
        <v>80.3</v>
      </c>
      <c r="K982" s="45">
        <f t="shared" si="184"/>
        <v>80.3</v>
      </c>
      <c r="L982" s="45">
        <f t="shared" si="184"/>
        <v>80.3</v>
      </c>
    </row>
    <row r="983" spans="1:12" ht="25.5">
      <c r="A983" s="19" t="s">
        <v>226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428</v>
      </c>
      <c r="I983" s="20" t="s">
        <v>225</v>
      </c>
      <c r="J983" s="45">
        <f t="shared" si="184"/>
        <v>80.3</v>
      </c>
      <c r="K983" s="45">
        <f t="shared" si="184"/>
        <v>80.3</v>
      </c>
      <c r="L983" s="45">
        <f t="shared" si="184"/>
        <v>80.3</v>
      </c>
    </row>
    <row r="984" spans="1:12" ht="12.75">
      <c r="A984" s="19" t="s">
        <v>227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428</v>
      </c>
      <c r="I984" s="20" t="s">
        <v>250</v>
      </c>
      <c r="J984" s="45">
        <v>80.3</v>
      </c>
      <c r="K984" s="45">
        <v>80.3</v>
      </c>
      <c r="L984" s="45">
        <v>80.3</v>
      </c>
    </row>
    <row r="985" spans="1:12" ht="51">
      <c r="A985" s="19" t="s">
        <v>173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163</v>
      </c>
      <c r="I985" s="10"/>
      <c r="J985" s="46">
        <f aca="true" t="shared" si="185" ref="J985:L986">J986</f>
        <v>327662.5</v>
      </c>
      <c r="K985" s="46">
        <f t="shared" si="185"/>
        <v>341129.5</v>
      </c>
      <c r="L985" s="46">
        <f t="shared" si="185"/>
        <v>360634.1</v>
      </c>
    </row>
    <row r="986" spans="1:12" ht="25.5">
      <c r="A986" s="19" t="s">
        <v>226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163</v>
      </c>
      <c r="I986" s="20" t="s">
        <v>225</v>
      </c>
      <c r="J986" s="46">
        <f t="shared" si="185"/>
        <v>327662.5</v>
      </c>
      <c r="K986" s="46">
        <f t="shared" si="185"/>
        <v>341129.5</v>
      </c>
      <c r="L986" s="46">
        <f t="shared" si="185"/>
        <v>360634.1</v>
      </c>
    </row>
    <row r="987" spans="1:12" ht="12.75">
      <c r="A987" s="19" t="s">
        <v>227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163</v>
      </c>
      <c r="I987" s="20" t="s">
        <v>250</v>
      </c>
      <c r="J987" s="46">
        <v>327662.5</v>
      </c>
      <c r="K987" s="46">
        <v>341129.5</v>
      </c>
      <c r="L987" s="46">
        <v>360634.1</v>
      </c>
    </row>
    <row r="988" spans="1:12" ht="38.25">
      <c r="A988" s="19" t="s">
        <v>492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543</v>
      </c>
      <c r="I988" s="20"/>
      <c r="J988" s="45">
        <f aca="true" t="shared" si="186" ref="J988:L989">J989</f>
        <v>36887.9</v>
      </c>
      <c r="K988" s="45">
        <f t="shared" si="186"/>
        <v>38487.6</v>
      </c>
      <c r="L988" s="45">
        <f t="shared" si="186"/>
        <v>38194.3</v>
      </c>
    </row>
    <row r="989" spans="1:12" ht="25.5">
      <c r="A989" s="19" t="s">
        <v>226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543</v>
      </c>
      <c r="I989" s="20" t="s">
        <v>225</v>
      </c>
      <c r="J989" s="45">
        <f t="shared" si="186"/>
        <v>36887.9</v>
      </c>
      <c r="K989" s="45">
        <f t="shared" si="186"/>
        <v>38487.6</v>
      </c>
      <c r="L989" s="45">
        <f t="shared" si="186"/>
        <v>38194.3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543</v>
      </c>
      <c r="I990" s="20" t="s">
        <v>250</v>
      </c>
      <c r="J990" s="45">
        <v>36887.9</v>
      </c>
      <c r="K990" s="45">
        <v>38487.6</v>
      </c>
      <c r="L990" s="45">
        <v>38194.3</v>
      </c>
    </row>
    <row r="991" spans="1:12" ht="91.5" customHeight="1">
      <c r="A991" s="19" t="s">
        <v>509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544</v>
      </c>
      <c r="I991" s="20"/>
      <c r="J991" s="45">
        <f aca="true" t="shared" si="187" ref="J991:L992">J992</f>
        <v>16217.3</v>
      </c>
      <c r="K991" s="45">
        <f t="shared" si="187"/>
        <v>16763.9</v>
      </c>
      <c r="L991" s="45">
        <f t="shared" si="187"/>
        <v>16677.8</v>
      </c>
    </row>
    <row r="992" spans="1:12" ht="25.5">
      <c r="A992" s="19" t="s">
        <v>226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544</v>
      </c>
      <c r="I992" s="20" t="s">
        <v>225</v>
      </c>
      <c r="J992" s="45">
        <f t="shared" si="187"/>
        <v>16217.3</v>
      </c>
      <c r="K992" s="45">
        <f t="shared" si="187"/>
        <v>16763.9</v>
      </c>
      <c r="L992" s="45">
        <f t="shared" si="187"/>
        <v>16677.8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544</v>
      </c>
      <c r="I993" s="20" t="s">
        <v>250</v>
      </c>
      <c r="J993" s="45">
        <v>16217.3</v>
      </c>
      <c r="K993" s="45">
        <v>16763.9</v>
      </c>
      <c r="L993" s="45">
        <v>16677.8</v>
      </c>
    </row>
    <row r="994" spans="1:12" ht="38.25">
      <c r="A994" s="19" t="s">
        <v>518</v>
      </c>
      <c r="B994" s="29" t="s">
        <v>300</v>
      </c>
      <c r="C994" s="20" t="s">
        <v>265</v>
      </c>
      <c r="D994" s="20" t="s">
        <v>263</v>
      </c>
      <c r="E994" s="27" t="s">
        <v>313</v>
      </c>
      <c r="F994" s="28" t="s">
        <v>219</v>
      </c>
      <c r="G994" s="28" t="s">
        <v>263</v>
      </c>
      <c r="H994" s="28" t="s">
        <v>519</v>
      </c>
      <c r="I994" s="20"/>
      <c r="J994" s="45">
        <f aca="true" t="shared" si="188" ref="J994:L995">J995</f>
        <v>1150</v>
      </c>
      <c r="K994" s="45">
        <f t="shared" si="188"/>
        <v>1250</v>
      </c>
      <c r="L994" s="45">
        <f t="shared" si="188"/>
        <v>1250</v>
      </c>
    </row>
    <row r="995" spans="1:12" ht="25.5">
      <c r="A995" s="19" t="s">
        <v>226</v>
      </c>
      <c r="B995" s="29" t="s">
        <v>300</v>
      </c>
      <c r="C995" s="20" t="s">
        <v>265</v>
      </c>
      <c r="D995" s="20" t="s">
        <v>263</v>
      </c>
      <c r="E995" s="27" t="s">
        <v>313</v>
      </c>
      <c r="F995" s="28" t="s">
        <v>219</v>
      </c>
      <c r="G995" s="28" t="s">
        <v>263</v>
      </c>
      <c r="H995" s="28" t="s">
        <v>519</v>
      </c>
      <c r="I995" s="20" t="s">
        <v>225</v>
      </c>
      <c r="J995" s="45">
        <f t="shared" si="188"/>
        <v>1150</v>
      </c>
      <c r="K995" s="45">
        <f t="shared" si="188"/>
        <v>1250</v>
      </c>
      <c r="L995" s="45">
        <f t="shared" si="188"/>
        <v>1250</v>
      </c>
    </row>
    <row r="996" spans="1:12" ht="12.75">
      <c r="A996" s="19" t="s">
        <v>227</v>
      </c>
      <c r="B996" s="29" t="s">
        <v>300</v>
      </c>
      <c r="C996" s="20" t="s">
        <v>265</v>
      </c>
      <c r="D996" s="20" t="s">
        <v>263</v>
      </c>
      <c r="E996" s="27" t="s">
        <v>313</v>
      </c>
      <c r="F996" s="28" t="s">
        <v>219</v>
      </c>
      <c r="G996" s="28" t="s">
        <v>263</v>
      </c>
      <c r="H996" s="28" t="s">
        <v>519</v>
      </c>
      <c r="I996" s="20" t="s">
        <v>250</v>
      </c>
      <c r="J996" s="45">
        <v>1150</v>
      </c>
      <c r="K996" s="45">
        <v>1250</v>
      </c>
      <c r="L996" s="45">
        <v>1250</v>
      </c>
    </row>
    <row r="997" spans="1:12" ht="63.75">
      <c r="A997" s="19" t="s">
        <v>393</v>
      </c>
      <c r="B997" s="29" t="s">
        <v>300</v>
      </c>
      <c r="C997" s="20" t="s">
        <v>265</v>
      </c>
      <c r="D997" s="20" t="s">
        <v>263</v>
      </c>
      <c r="E997" s="27" t="s">
        <v>313</v>
      </c>
      <c r="F997" s="28" t="s">
        <v>219</v>
      </c>
      <c r="G997" s="28" t="s">
        <v>263</v>
      </c>
      <c r="H997" s="28" t="s">
        <v>174</v>
      </c>
      <c r="I997" s="20"/>
      <c r="J997" s="45">
        <f aca="true" t="shared" si="189" ref="J997:L998">J998</f>
        <v>1173.1</v>
      </c>
      <c r="K997" s="45">
        <f t="shared" si="189"/>
        <v>1033.7</v>
      </c>
      <c r="L997" s="45">
        <f t="shared" si="189"/>
        <v>1033.7</v>
      </c>
    </row>
    <row r="998" spans="1:12" ht="25.5">
      <c r="A998" s="19" t="s">
        <v>226</v>
      </c>
      <c r="B998" s="29" t="s">
        <v>300</v>
      </c>
      <c r="C998" s="20" t="s">
        <v>265</v>
      </c>
      <c r="D998" s="20" t="s">
        <v>263</v>
      </c>
      <c r="E998" s="27" t="s">
        <v>313</v>
      </c>
      <c r="F998" s="28" t="s">
        <v>219</v>
      </c>
      <c r="G998" s="28" t="s">
        <v>263</v>
      </c>
      <c r="H998" s="28" t="s">
        <v>174</v>
      </c>
      <c r="I998" s="20" t="s">
        <v>225</v>
      </c>
      <c r="J998" s="45">
        <f t="shared" si="189"/>
        <v>1173.1</v>
      </c>
      <c r="K998" s="45">
        <f t="shared" si="189"/>
        <v>1033.7</v>
      </c>
      <c r="L998" s="45">
        <f t="shared" si="189"/>
        <v>1033.7</v>
      </c>
    </row>
    <row r="999" spans="1:12" ht="12.75">
      <c r="A999" s="19" t="s">
        <v>227</v>
      </c>
      <c r="B999" s="29" t="s">
        <v>300</v>
      </c>
      <c r="C999" s="20" t="s">
        <v>265</v>
      </c>
      <c r="D999" s="20" t="s">
        <v>263</v>
      </c>
      <c r="E999" s="27" t="s">
        <v>313</v>
      </c>
      <c r="F999" s="28" t="s">
        <v>219</v>
      </c>
      <c r="G999" s="28" t="s">
        <v>263</v>
      </c>
      <c r="H999" s="28" t="s">
        <v>174</v>
      </c>
      <c r="I999" s="20" t="s">
        <v>250</v>
      </c>
      <c r="J999" s="45">
        <v>1173.1</v>
      </c>
      <c r="K999" s="45">
        <v>1033.7</v>
      </c>
      <c r="L999" s="45">
        <v>1033.7</v>
      </c>
    </row>
    <row r="1000" spans="1:12" ht="12.75">
      <c r="A1000" s="15" t="s">
        <v>340</v>
      </c>
      <c r="B1000" s="13" t="s">
        <v>300</v>
      </c>
      <c r="C1000" s="10" t="s">
        <v>265</v>
      </c>
      <c r="D1000" s="10" t="s">
        <v>267</v>
      </c>
      <c r="E1000" s="11"/>
      <c r="F1000" s="12"/>
      <c r="G1000" s="12"/>
      <c r="H1000" s="12"/>
      <c r="I1000" s="10"/>
      <c r="J1000" s="31">
        <f aca="true" t="shared" si="190" ref="J1000:L1002">J1001</f>
        <v>76162.7</v>
      </c>
      <c r="K1000" s="31">
        <f t="shared" si="190"/>
        <v>65467.3</v>
      </c>
      <c r="L1000" s="31">
        <f t="shared" si="190"/>
        <v>62937.5</v>
      </c>
    </row>
    <row r="1001" spans="1:14" ht="25.5">
      <c r="A1001" s="26" t="s">
        <v>410</v>
      </c>
      <c r="B1001" s="13" t="s">
        <v>300</v>
      </c>
      <c r="C1001" s="10" t="s">
        <v>265</v>
      </c>
      <c r="D1001" s="10" t="s">
        <v>267</v>
      </c>
      <c r="E1001" s="11" t="s">
        <v>313</v>
      </c>
      <c r="F1001" s="12" t="s">
        <v>221</v>
      </c>
      <c r="G1001" s="12" t="s">
        <v>180</v>
      </c>
      <c r="H1001" s="12" t="s">
        <v>181</v>
      </c>
      <c r="I1001" s="10"/>
      <c r="J1001" s="31">
        <f t="shared" si="190"/>
        <v>76162.7</v>
      </c>
      <c r="K1001" s="31">
        <f t="shared" si="190"/>
        <v>65467.3</v>
      </c>
      <c r="L1001" s="31">
        <f t="shared" si="190"/>
        <v>62937.5</v>
      </c>
      <c r="N1001" s="77"/>
    </row>
    <row r="1002" spans="1:12" ht="15" customHeight="1">
      <c r="A1002" s="25" t="s">
        <v>224</v>
      </c>
      <c r="B1002" s="29" t="s">
        <v>300</v>
      </c>
      <c r="C1002" s="20" t="s">
        <v>265</v>
      </c>
      <c r="D1002" s="20" t="s">
        <v>267</v>
      </c>
      <c r="E1002" s="27" t="s">
        <v>313</v>
      </c>
      <c r="F1002" s="28" t="s">
        <v>219</v>
      </c>
      <c r="G1002" s="28" t="s">
        <v>180</v>
      </c>
      <c r="H1002" s="28" t="s">
        <v>181</v>
      </c>
      <c r="I1002" s="20"/>
      <c r="J1002" s="45">
        <f t="shared" si="190"/>
        <v>76162.7</v>
      </c>
      <c r="K1002" s="45">
        <f t="shared" si="190"/>
        <v>65467.3</v>
      </c>
      <c r="L1002" s="45">
        <f t="shared" si="190"/>
        <v>62937.5</v>
      </c>
    </row>
    <row r="1003" spans="1:12" ht="25.5">
      <c r="A1003" s="19" t="s">
        <v>172</v>
      </c>
      <c r="B1003" s="29" t="s">
        <v>300</v>
      </c>
      <c r="C1003" s="20" t="s">
        <v>265</v>
      </c>
      <c r="D1003" s="20" t="s">
        <v>267</v>
      </c>
      <c r="E1003" s="27" t="s">
        <v>313</v>
      </c>
      <c r="F1003" s="28" t="s">
        <v>219</v>
      </c>
      <c r="G1003" s="28" t="s">
        <v>267</v>
      </c>
      <c r="H1003" s="28" t="s">
        <v>181</v>
      </c>
      <c r="I1003" s="20"/>
      <c r="J1003" s="45">
        <f>J1004+J1025+J1022+J1013+J1016+J1019+J1007+J1010</f>
        <v>76162.7</v>
      </c>
      <c r="K1003" s="45">
        <f>K1004+K1025+K1022+K1013+K1016+K1019+K1007+K1010</f>
        <v>65467.3</v>
      </c>
      <c r="L1003" s="45">
        <f>L1004+L1025+L1022+L1013+L1016+L1019+L1007+L1010</f>
        <v>62937.5</v>
      </c>
    </row>
    <row r="1004" spans="1:12" ht="25.5">
      <c r="A1004" s="25" t="s">
        <v>10</v>
      </c>
      <c r="B1004" s="29" t="s">
        <v>300</v>
      </c>
      <c r="C1004" s="20" t="s">
        <v>265</v>
      </c>
      <c r="D1004" s="20" t="s">
        <v>267</v>
      </c>
      <c r="E1004" s="27" t="s">
        <v>313</v>
      </c>
      <c r="F1004" s="28" t="s">
        <v>219</v>
      </c>
      <c r="G1004" s="28" t="s">
        <v>267</v>
      </c>
      <c r="H1004" s="28" t="s">
        <v>186</v>
      </c>
      <c r="I1004" s="20"/>
      <c r="J1004" s="45">
        <f>J1005</f>
        <v>22533.4</v>
      </c>
      <c r="K1004" s="45">
        <f aca="true" t="shared" si="191" ref="J1004:L1005">K1005</f>
        <v>14823.4</v>
      </c>
      <c r="L1004" s="45">
        <f t="shared" si="191"/>
        <v>12293.6</v>
      </c>
    </row>
    <row r="1005" spans="1:12" ht="25.5">
      <c r="A1005" s="19" t="s">
        <v>226</v>
      </c>
      <c r="B1005" s="29" t="s">
        <v>300</v>
      </c>
      <c r="C1005" s="20" t="s">
        <v>265</v>
      </c>
      <c r="D1005" s="20" t="s">
        <v>267</v>
      </c>
      <c r="E1005" s="27" t="s">
        <v>313</v>
      </c>
      <c r="F1005" s="28" t="s">
        <v>219</v>
      </c>
      <c r="G1005" s="28" t="s">
        <v>267</v>
      </c>
      <c r="H1005" s="28" t="s">
        <v>186</v>
      </c>
      <c r="I1005" s="20" t="s">
        <v>225</v>
      </c>
      <c r="J1005" s="45">
        <f t="shared" si="191"/>
        <v>22533.4</v>
      </c>
      <c r="K1005" s="45">
        <f t="shared" si="191"/>
        <v>14823.4</v>
      </c>
      <c r="L1005" s="45">
        <f t="shared" si="191"/>
        <v>12293.6</v>
      </c>
    </row>
    <row r="1006" spans="1:12" ht="12.75">
      <c r="A1006" s="19" t="s">
        <v>227</v>
      </c>
      <c r="B1006" s="29" t="s">
        <v>300</v>
      </c>
      <c r="C1006" s="20" t="s">
        <v>265</v>
      </c>
      <c r="D1006" s="20" t="s">
        <v>267</v>
      </c>
      <c r="E1006" s="27" t="s">
        <v>313</v>
      </c>
      <c r="F1006" s="28" t="s">
        <v>219</v>
      </c>
      <c r="G1006" s="28" t="s">
        <v>267</v>
      </c>
      <c r="H1006" s="28" t="s">
        <v>186</v>
      </c>
      <c r="I1006" s="20" t="s">
        <v>250</v>
      </c>
      <c r="J1006" s="45">
        <v>22533.4</v>
      </c>
      <c r="K1006" s="45">
        <v>14823.4</v>
      </c>
      <c r="L1006" s="45">
        <v>12293.6</v>
      </c>
    </row>
    <row r="1007" spans="1:12" ht="12.75">
      <c r="A1007" s="19" t="s">
        <v>424</v>
      </c>
      <c r="B1007" s="29" t="s">
        <v>300</v>
      </c>
      <c r="C1007" s="20" t="s">
        <v>265</v>
      </c>
      <c r="D1007" s="20" t="s">
        <v>267</v>
      </c>
      <c r="E1007" s="27" t="s">
        <v>313</v>
      </c>
      <c r="F1007" s="28" t="s">
        <v>219</v>
      </c>
      <c r="G1007" s="28" t="s">
        <v>267</v>
      </c>
      <c r="H1007" s="28" t="s">
        <v>425</v>
      </c>
      <c r="I1007" s="20"/>
      <c r="J1007" s="45">
        <f aca="true" t="shared" si="192" ref="J1007:L1008">J1008</f>
        <v>2117.7</v>
      </c>
      <c r="K1007" s="45">
        <f t="shared" si="192"/>
        <v>0</v>
      </c>
      <c r="L1007" s="45">
        <f t="shared" si="192"/>
        <v>0</v>
      </c>
    </row>
    <row r="1008" spans="1:12" ht="25.5">
      <c r="A1008" s="19" t="s">
        <v>226</v>
      </c>
      <c r="B1008" s="29" t="s">
        <v>300</v>
      </c>
      <c r="C1008" s="20" t="s">
        <v>265</v>
      </c>
      <c r="D1008" s="20" t="s">
        <v>267</v>
      </c>
      <c r="E1008" s="27" t="s">
        <v>313</v>
      </c>
      <c r="F1008" s="28" t="s">
        <v>219</v>
      </c>
      <c r="G1008" s="28" t="s">
        <v>267</v>
      </c>
      <c r="H1008" s="28" t="s">
        <v>425</v>
      </c>
      <c r="I1008" s="20" t="s">
        <v>225</v>
      </c>
      <c r="J1008" s="45">
        <f t="shared" si="192"/>
        <v>2117.7</v>
      </c>
      <c r="K1008" s="45">
        <f t="shared" si="192"/>
        <v>0</v>
      </c>
      <c r="L1008" s="45">
        <f t="shared" si="192"/>
        <v>0</v>
      </c>
    </row>
    <row r="1009" spans="1:12" ht="12.75">
      <c r="A1009" s="19" t="s">
        <v>227</v>
      </c>
      <c r="B1009" s="29" t="s">
        <v>300</v>
      </c>
      <c r="C1009" s="20" t="s">
        <v>265</v>
      </c>
      <c r="D1009" s="20" t="s">
        <v>267</v>
      </c>
      <c r="E1009" s="27" t="s">
        <v>313</v>
      </c>
      <c r="F1009" s="28" t="s">
        <v>219</v>
      </c>
      <c r="G1009" s="28" t="s">
        <v>267</v>
      </c>
      <c r="H1009" s="28" t="s">
        <v>425</v>
      </c>
      <c r="I1009" s="20" t="s">
        <v>250</v>
      </c>
      <c r="J1009" s="45">
        <v>2117.7</v>
      </c>
      <c r="K1009" s="45"/>
      <c r="L1009" s="45"/>
    </row>
    <row r="1010" spans="1:12" ht="25.5">
      <c r="A1010" s="25" t="s">
        <v>376</v>
      </c>
      <c r="B1010" s="29" t="s">
        <v>300</v>
      </c>
      <c r="C1010" s="20" t="s">
        <v>265</v>
      </c>
      <c r="D1010" s="20" t="s">
        <v>267</v>
      </c>
      <c r="E1010" s="27" t="s">
        <v>313</v>
      </c>
      <c r="F1010" s="28" t="s">
        <v>219</v>
      </c>
      <c r="G1010" s="28" t="s">
        <v>267</v>
      </c>
      <c r="H1010" s="28" t="s">
        <v>377</v>
      </c>
      <c r="I1010" s="20"/>
      <c r="J1010" s="45">
        <f aca="true" t="shared" si="193" ref="J1010:L1011">J1011</f>
        <v>280</v>
      </c>
      <c r="K1010" s="45">
        <f t="shared" si="193"/>
        <v>0</v>
      </c>
      <c r="L1010" s="45">
        <f t="shared" si="193"/>
        <v>0</v>
      </c>
    </row>
    <row r="1011" spans="1:12" ht="25.5">
      <c r="A1011" s="19" t="s">
        <v>226</v>
      </c>
      <c r="B1011" s="29" t="s">
        <v>300</v>
      </c>
      <c r="C1011" s="20" t="s">
        <v>265</v>
      </c>
      <c r="D1011" s="20" t="s">
        <v>267</v>
      </c>
      <c r="E1011" s="27" t="s">
        <v>313</v>
      </c>
      <c r="F1011" s="28" t="s">
        <v>219</v>
      </c>
      <c r="G1011" s="28" t="s">
        <v>267</v>
      </c>
      <c r="H1011" s="28" t="s">
        <v>377</v>
      </c>
      <c r="I1011" s="20" t="s">
        <v>225</v>
      </c>
      <c r="J1011" s="45">
        <f t="shared" si="193"/>
        <v>280</v>
      </c>
      <c r="K1011" s="45">
        <f t="shared" si="193"/>
        <v>0</v>
      </c>
      <c r="L1011" s="45">
        <f t="shared" si="193"/>
        <v>0</v>
      </c>
    </row>
    <row r="1012" spans="1:12" ht="12.75">
      <c r="A1012" s="19" t="s">
        <v>227</v>
      </c>
      <c r="B1012" s="29" t="s">
        <v>300</v>
      </c>
      <c r="C1012" s="20" t="s">
        <v>265</v>
      </c>
      <c r="D1012" s="20" t="s">
        <v>267</v>
      </c>
      <c r="E1012" s="27" t="s">
        <v>313</v>
      </c>
      <c r="F1012" s="28" t="s">
        <v>219</v>
      </c>
      <c r="G1012" s="28" t="s">
        <v>267</v>
      </c>
      <c r="H1012" s="28" t="s">
        <v>377</v>
      </c>
      <c r="I1012" s="20" t="s">
        <v>250</v>
      </c>
      <c r="J1012" s="45">
        <v>280</v>
      </c>
      <c r="K1012" s="45"/>
      <c r="L1012" s="45"/>
    </row>
    <row r="1013" spans="1:12" ht="25.5">
      <c r="A1013" s="25" t="s">
        <v>380</v>
      </c>
      <c r="B1013" s="29" t="s">
        <v>300</v>
      </c>
      <c r="C1013" s="20" t="s">
        <v>265</v>
      </c>
      <c r="D1013" s="20" t="s">
        <v>267</v>
      </c>
      <c r="E1013" s="27" t="s">
        <v>313</v>
      </c>
      <c r="F1013" s="28" t="s">
        <v>219</v>
      </c>
      <c r="G1013" s="28" t="s">
        <v>267</v>
      </c>
      <c r="H1013" s="28" t="s">
        <v>428</v>
      </c>
      <c r="I1013" s="20"/>
      <c r="J1013" s="45">
        <f aca="true" t="shared" si="194" ref="J1013:L1014">J1014</f>
        <v>270.2</v>
      </c>
      <c r="K1013" s="45">
        <f t="shared" si="194"/>
        <v>270.2</v>
      </c>
      <c r="L1013" s="45">
        <f t="shared" si="194"/>
        <v>270.2</v>
      </c>
    </row>
    <row r="1014" spans="1:12" ht="25.5">
      <c r="A1014" s="25" t="s">
        <v>226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267</v>
      </c>
      <c r="H1014" s="28" t="s">
        <v>428</v>
      </c>
      <c r="I1014" s="20" t="s">
        <v>225</v>
      </c>
      <c r="J1014" s="45">
        <f t="shared" si="194"/>
        <v>270.2</v>
      </c>
      <c r="K1014" s="45">
        <f t="shared" si="194"/>
        <v>270.2</v>
      </c>
      <c r="L1014" s="45">
        <f t="shared" si="194"/>
        <v>270.2</v>
      </c>
    </row>
    <row r="1015" spans="1:12" ht="12.75">
      <c r="A1015" s="25" t="s">
        <v>6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428</v>
      </c>
      <c r="I1015" s="20" t="s">
        <v>250</v>
      </c>
      <c r="J1015" s="45">
        <v>270.2</v>
      </c>
      <c r="K1015" s="45">
        <v>270.2</v>
      </c>
      <c r="L1015" s="45">
        <v>270.2</v>
      </c>
    </row>
    <row r="1016" spans="1:12" ht="63.75">
      <c r="A1016" s="25" t="s">
        <v>454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419</v>
      </c>
      <c r="I1016" s="20"/>
      <c r="J1016" s="45">
        <f aca="true" t="shared" si="195" ref="J1016:L1017">J1017</f>
        <v>9401.9</v>
      </c>
      <c r="K1016" s="45">
        <f t="shared" si="195"/>
        <v>9839</v>
      </c>
      <c r="L1016" s="45">
        <f t="shared" si="195"/>
        <v>10429.4</v>
      </c>
    </row>
    <row r="1017" spans="1:12" ht="25.5">
      <c r="A1017" s="25" t="s">
        <v>226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419</v>
      </c>
      <c r="I1017" s="20" t="s">
        <v>225</v>
      </c>
      <c r="J1017" s="45">
        <f t="shared" si="195"/>
        <v>9401.9</v>
      </c>
      <c r="K1017" s="45">
        <f t="shared" si="195"/>
        <v>9839</v>
      </c>
      <c r="L1017" s="45">
        <f t="shared" si="195"/>
        <v>10429.4</v>
      </c>
    </row>
    <row r="1018" spans="1:12" ht="12.75">
      <c r="A1018" s="25" t="s">
        <v>6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419</v>
      </c>
      <c r="I1018" s="20" t="s">
        <v>250</v>
      </c>
      <c r="J1018" s="45">
        <v>9401.9</v>
      </c>
      <c r="K1018" s="45">
        <v>9839</v>
      </c>
      <c r="L1018" s="45">
        <v>10429.4</v>
      </c>
    </row>
    <row r="1019" spans="1:12" ht="63.75">
      <c r="A1019" s="25" t="s">
        <v>453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429</v>
      </c>
      <c r="I1019" s="20"/>
      <c r="J1019" s="45">
        <f aca="true" t="shared" si="196" ref="J1019:L1020">J1020</f>
        <v>36237.9</v>
      </c>
      <c r="K1019" s="45">
        <f t="shared" si="196"/>
        <v>35275.6</v>
      </c>
      <c r="L1019" s="45">
        <f t="shared" si="196"/>
        <v>34685.2</v>
      </c>
    </row>
    <row r="1020" spans="1:12" ht="25.5">
      <c r="A1020" s="25" t="s">
        <v>226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429</v>
      </c>
      <c r="I1020" s="20" t="s">
        <v>225</v>
      </c>
      <c r="J1020" s="45">
        <f t="shared" si="196"/>
        <v>36237.9</v>
      </c>
      <c r="K1020" s="45">
        <f t="shared" si="196"/>
        <v>35275.6</v>
      </c>
      <c r="L1020" s="45">
        <f t="shared" si="196"/>
        <v>34685.2</v>
      </c>
    </row>
    <row r="1021" spans="1:12" ht="12.75">
      <c r="A1021" s="25" t="s">
        <v>6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429</v>
      </c>
      <c r="I1021" s="20" t="s">
        <v>250</v>
      </c>
      <c r="J1021" s="45">
        <v>36237.9</v>
      </c>
      <c r="K1021" s="45">
        <v>35275.6</v>
      </c>
      <c r="L1021" s="45">
        <v>34685.2</v>
      </c>
    </row>
    <row r="1022" spans="1:12" ht="25.5">
      <c r="A1022" s="19" t="s">
        <v>378</v>
      </c>
      <c r="B1022" s="29" t="s">
        <v>300</v>
      </c>
      <c r="C1022" s="20" t="s">
        <v>265</v>
      </c>
      <c r="D1022" s="20" t="s">
        <v>267</v>
      </c>
      <c r="E1022" s="27" t="s">
        <v>313</v>
      </c>
      <c r="F1022" s="28" t="s">
        <v>219</v>
      </c>
      <c r="G1022" s="28" t="s">
        <v>267</v>
      </c>
      <c r="H1022" s="28" t="s">
        <v>379</v>
      </c>
      <c r="I1022" s="20"/>
      <c r="J1022" s="45">
        <f aca="true" t="shared" si="197" ref="J1022:L1023">J1023</f>
        <v>5134.1</v>
      </c>
      <c r="K1022" s="45">
        <f t="shared" si="197"/>
        <v>5134.1</v>
      </c>
      <c r="L1022" s="45">
        <f t="shared" si="197"/>
        <v>5134.1</v>
      </c>
    </row>
    <row r="1023" spans="1:12" ht="25.5">
      <c r="A1023" s="19" t="s">
        <v>226</v>
      </c>
      <c r="B1023" s="29" t="s">
        <v>300</v>
      </c>
      <c r="C1023" s="20" t="s">
        <v>265</v>
      </c>
      <c r="D1023" s="20" t="s">
        <v>267</v>
      </c>
      <c r="E1023" s="27" t="s">
        <v>313</v>
      </c>
      <c r="F1023" s="28" t="s">
        <v>219</v>
      </c>
      <c r="G1023" s="28" t="s">
        <v>267</v>
      </c>
      <c r="H1023" s="28" t="s">
        <v>379</v>
      </c>
      <c r="I1023" s="20" t="s">
        <v>225</v>
      </c>
      <c r="J1023" s="45">
        <f t="shared" si="197"/>
        <v>5134.1</v>
      </c>
      <c r="K1023" s="45">
        <f t="shared" si="197"/>
        <v>5134.1</v>
      </c>
      <c r="L1023" s="45">
        <f t="shared" si="197"/>
        <v>5134.1</v>
      </c>
    </row>
    <row r="1024" spans="1:12" ht="12.75">
      <c r="A1024" s="19" t="s">
        <v>227</v>
      </c>
      <c r="B1024" s="29" t="s">
        <v>300</v>
      </c>
      <c r="C1024" s="20" t="s">
        <v>265</v>
      </c>
      <c r="D1024" s="20" t="s">
        <v>267</v>
      </c>
      <c r="E1024" s="27" t="s">
        <v>313</v>
      </c>
      <c r="F1024" s="28" t="s">
        <v>219</v>
      </c>
      <c r="G1024" s="28" t="s">
        <v>267</v>
      </c>
      <c r="H1024" s="28" t="s">
        <v>379</v>
      </c>
      <c r="I1024" s="20" t="s">
        <v>250</v>
      </c>
      <c r="J1024" s="45">
        <v>5134.1</v>
      </c>
      <c r="K1024" s="45">
        <v>5134.1</v>
      </c>
      <c r="L1024" s="45">
        <v>5134.1</v>
      </c>
    </row>
    <row r="1025" spans="1:12" ht="63.75">
      <c r="A1025" s="19" t="s">
        <v>393</v>
      </c>
      <c r="B1025" s="29" t="s">
        <v>300</v>
      </c>
      <c r="C1025" s="20" t="s">
        <v>265</v>
      </c>
      <c r="D1025" s="20" t="s">
        <v>267</v>
      </c>
      <c r="E1025" s="27" t="s">
        <v>313</v>
      </c>
      <c r="F1025" s="28" t="s">
        <v>219</v>
      </c>
      <c r="G1025" s="28" t="s">
        <v>267</v>
      </c>
      <c r="H1025" s="28" t="s">
        <v>174</v>
      </c>
      <c r="I1025" s="20"/>
      <c r="J1025" s="45">
        <f aca="true" t="shared" si="198" ref="J1025:L1026">J1026</f>
        <v>187.5</v>
      </c>
      <c r="K1025" s="45">
        <f t="shared" si="198"/>
        <v>125</v>
      </c>
      <c r="L1025" s="45">
        <f t="shared" si="198"/>
        <v>125</v>
      </c>
    </row>
    <row r="1026" spans="1:12" ht="25.5">
      <c r="A1026" s="19" t="s">
        <v>226</v>
      </c>
      <c r="B1026" s="29" t="s">
        <v>300</v>
      </c>
      <c r="C1026" s="20" t="s">
        <v>265</v>
      </c>
      <c r="D1026" s="20" t="s">
        <v>267</v>
      </c>
      <c r="E1026" s="27" t="s">
        <v>313</v>
      </c>
      <c r="F1026" s="28" t="s">
        <v>219</v>
      </c>
      <c r="G1026" s="28" t="s">
        <v>267</v>
      </c>
      <c r="H1026" s="28" t="s">
        <v>174</v>
      </c>
      <c r="I1026" s="20" t="s">
        <v>225</v>
      </c>
      <c r="J1026" s="45">
        <f t="shared" si="198"/>
        <v>187.5</v>
      </c>
      <c r="K1026" s="45">
        <f t="shared" si="198"/>
        <v>125</v>
      </c>
      <c r="L1026" s="45">
        <f t="shared" si="198"/>
        <v>125</v>
      </c>
    </row>
    <row r="1027" spans="1:12" ht="12.75">
      <c r="A1027" s="19" t="s">
        <v>227</v>
      </c>
      <c r="B1027" s="29" t="s">
        <v>300</v>
      </c>
      <c r="C1027" s="20" t="s">
        <v>265</v>
      </c>
      <c r="D1027" s="20" t="s">
        <v>267</v>
      </c>
      <c r="E1027" s="27" t="s">
        <v>313</v>
      </c>
      <c r="F1027" s="28" t="s">
        <v>219</v>
      </c>
      <c r="G1027" s="28" t="s">
        <v>267</v>
      </c>
      <c r="H1027" s="28" t="s">
        <v>174</v>
      </c>
      <c r="I1027" s="20" t="s">
        <v>250</v>
      </c>
      <c r="J1027" s="45">
        <v>187.5</v>
      </c>
      <c r="K1027" s="45">
        <v>125</v>
      </c>
      <c r="L1027" s="45">
        <v>125</v>
      </c>
    </row>
    <row r="1028" spans="1:12" ht="12.75">
      <c r="A1028" s="15" t="s">
        <v>339</v>
      </c>
      <c r="B1028" s="13" t="s">
        <v>300</v>
      </c>
      <c r="C1028" s="10" t="s">
        <v>265</v>
      </c>
      <c r="D1028" s="10" t="s">
        <v>265</v>
      </c>
      <c r="E1028" s="27"/>
      <c r="F1028" s="28"/>
      <c r="G1028" s="28"/>
      <c r="H1028" s="28"/>
      <c r="I1028" s="20"/>
      <c r="J1028" s="31">
        <f>J1029+J1048</f>
        <v>16451.3</v>
      </c>
      <c r="K1028" s="31">
        <f>K1029+K1048</f>
        <v>16481.6</v>
      </c>
      <c r="L1028" s="31">
        <f>L1029+L1048</f>
        <v>16481.6</v>
      </c>
    </row>
    <row r="1029" spans="1:12" ht="25.5">
      <c r="A1029" s="26" t="s">
        <v>410</v>
      </c>
      <c r="B1029" s="13" t="s">
        <v>300</v>
      </c>
      <c r="C1029" s="10" t="s">
        <v>265</v>
      </c>
      <c r="D1029" s="10" t="s">
        <v>265</v>
      </c>
      <c r="E1029" s="11" t="s">
        <v>313</v>
      </c>
      <c r="F1029" s="12" t="s">
        <v>221</v>
      </c>
      <c r="G1029" s="12" t="s">
        <v>180</v>
      </c>
      <c r="H1029" s="12" t="s">
        <v>181</v>
      </c>
      <c r="I1029" s="10"/>
      <c r="J1029" s="31">
        <f aca="true" t="shared" si="199" ref="J1029:L1030">J1030</f>
        <v>15777.099999999999</v>
      </c>
      <c r="K1029" s="31">
        <f t="shared" si="199"/>
        <v>16481.6</v>
      </c>
      <c r="L1029" s="31">
        <f t="shared" si="199"/>
        <v>16481.6</v>
      </c>
    </row>
    <row r="1030" spans="1:12" ht="25.5">
      <c r="A1030" s="25" t="s">
        <v>457</v>
      </c>
      <c r="B1030" s="29" t="s">
        <v>300</v>
      </c>
      <c r="C1030" s="20" t="s">
        <v>265</v>
      </c>
      <c r="D1030" s="20" t="s">
        <v>265</v>
      </c>
      <c r="E1030" s="27" t="s">
        <v>313</v>
      </c>
      <c r="F1030" s="28" t="s">
        <v>241</v>
      </c>
      <c r="G1030" s="28" t="s">
        <v>180</v>
      </c>
      <c r="H1030" s="28" t="s">
        <v>181</v>
      </c>
      <c r="I1030" s="20"/>
      <c r="J1030" s="45">
        <f t="shared" si="199"/>
        <v>15777.099999999999</v>
      </c>
      <c r="K1030" s="45">
        <f t="shared" si="199"/>
        <v>16481.6</v>
      </c>
      <c r="L1030" s="45">
        <f t="shared" si="199"/>
        <v>16481.6</v>
      </c>
    </row>
    <row r="1031" spans="1:12" ht="25.5">
      <c r="A1031" s="25" t="s">
        <v>205</v>
      </c>
      <c r="B1031" s="29" t="s">
        <v>300</v>
      </c>
      <c r="C1031" s="20" t="s">
        <v>265</v>
      </c>
      <c r="D1031" s="20" t="s">
        <v>265</v>
      </c>
      <c r="E1031" s="27" t="s">
        <v>313</v>
      </c>
      <c r="F1031" s="28" t="s">
        <v>241</v>
      </c>
      <c r="G1031" s="28" t="s">
        <v>260</v>
      </c>
      <c r="H1031" s="28" t="s">
        <v>181</v>
      </c>
      <c r="I1031" s="20"/>
      <c r="J1031" s="45">
        <f>+J1032+J1037+J1040+J1045</f>
        <v>15777.099999999999</v>
      </c>
      <c r="K1031" s="45">
        <f>+K1032+K1037+K1040+K1045</f>
        <v>16481.6</v>
      </c>
      <c r="L1031" s="45">
        <f>+L1032+L1037+L1040+L1045</f>
        <v>16481.6</v>
      </c>
    </row>
    <row r="1032" spans="1:12" ht="25.5">
      <c r="A1032" s="19" t="s">
        <v>362</v>
      </c>
      <c r="B1032" s="29" t="s">
        <v>300</v>
      </c>
      <c r="C1032" s="20" t="s">
        <v>265</v>
      </c>
      <c r="D1032" s="20" t="s">
        <v>265</v>
      </c>
      <c r="E1032" s="27" t="s">
        <v>313</v>
      </c>
      <c r="F1032" s="28" t="s">
        <v>241</v>
      </c>
      <c r="G1032" s="28" t="s">
        <v>260</v>
      </c>
      <c r="H1032" s="28" t="s">
        <v>363</v>
      </c>
      <c r="I1032" s="20"/>
      <c r="J1032" s="45">
        <f>J1035+J1033</f>
        <v>0</v>
      </c>
      <c r="K1032" s="45">
        <f>K1035+K1033</f>
        <v>7672.8</v>
      </c>
      <c r="L1032" s="45">
        <f>L1035+L1033</f>
        <v>7672.8</v>
      </c>
    </row>
    <row r="1033" spans="1:12" ht="25.5">
      <c r="A1033" s="25" t="s">
        <v>215</v>
      </c>
      <c r="B1033" s="29" t="s">
        <v>300</v>
      </c>
      <c r="C1033" s="20" t="s">
        <v>265</v>
      </c>
      <c r="D1033" s="20" t="s">
        <v>265</v>
      </c>
      <c r="E1033" s="27" t="s">
        <v>313</v>
      </c>
      <c r="F1033" s="28" t="s">
        <v>241</v>
      </c>
      <c r="G1033" s="28" t="s">
        <v>260</v>
      </c>
      <c r="H1033" s="28" t="s">
        <v>363</v>
      </c>
      <c r="I1033" s="20" t="s">
        <v>330</v>
      </c>
      <c r="J1033" s="45">
        <f>J1034</f>
        <v>0</v>
      </c>
      <c r="K1033" s="45">
        <f>K1034</f>
        <v>176.5</v>
      </c>
      <c r="L1033" s="45">
        <f>L1034</f>
        <v>176.5</v>
      </c>
    </row>
    <row r="1034" spans="1:12" ht="25.5">
      <c r="A1034" s="19" t="s">
        <v>233</v>
      </c>
      <c r="B1034" s="29" t="s">
        <v>300</v>
      </c>
      <c r="C1034" s="20" t="s">
        <v>265</v>
      </c>
      <c r="D1034" s="20" t="s">
        <v>265</v>
      </c>
      <c r="E1034" s="27" t="s">
        <v>313</v>
      </c>
      <c r="F1034" s="28" t="s">
        <v>241</v>
      </c>
      <c r="G1034" s="28" t="s">
        <v>260</v>
      </c>
      <c r="H1034" s="28" t="s">
        <v>363</v>
      </c>
      <c r="I1034" s="20" t="s">
        <v>245</v>
      </c>
      <c r="J1034" s="45"/>
      <c r="K1034" s="45">
        <v>176.5</v>
      </c>
      <c r="L1034" s="45">
        <v>176.5</v>
      </c>
    </row>
    <row r="1035" spans="1:12" ht="25.5">
      <c r="A1035" s="19" t="s">
        <v>226</v>
      </c>
      <c r="B1035" s="29" t="s">
        <v>300</v>
      </c>
      <c r="C1035" s="20" t="s">
        <v>265</v>
      </c>
      <c r="D1035" s="20" t="s">
        <v>265</v>
      </c>
      <c r="E1035" s="27" t="s">
        <v>313</v>
      </c>
      <c r="F1035" s="28" t="s">
        <v>241</v>
      </c>
      <c r="G1035" s="28" t="s">
        <v>260</v>
      </c>
      <c r="H1035" s="28" t="s">
        <v>363</v>
      </c>
      <c r="I1035" s="20" t="s">
        <v>225</v>
      </c>
      <c r="J1035" s="45">
        <f>J1036</f>
        <v>0</v>
      </c>
      <c r="K1035" s="45">
        <f>K1036</f>
        <v>7496.3</v>
      </c>
      <c r="L1035" s="45">
        <f>L1036</f>
        <v>7496.3</v>
      </c>
    </row>
    <row r="1036" spans="1:12" ht="12.75">
      <c r="A1036" s="19" t="s">
        <v>227</v>
      </c>
      <c r="B1036" s="29" t="s">
        <v>300</v>
      </c>
      <c r="C1036" s="20" t="s">
        <v>265</v>
      </c>
      <c r="D1036" s="20" t="s">
        <v>265</v>
      </c>
      <c r="E1036" s="27" t="s">
        <v>313</v>
      </c>
      <c r="F1036" s="28" t="s">
        <v>241</v>
      </c>
      <c r="G1036" s="28" t="s">
        <v>260</v>
      </c>
      <c r="H1036" s="28" t="s">
        <v>363</v>
      </c>
      <c r="I1036" s="20" t="s">
        <v>250</v>
      </c>
      <c r="J1036" s="45"/>
      <c r="K1036" s="45">
        <v>7496.3</v>
      </c>
      <c r="L1036" s="45">
        <v>7496.3</v>
      </c>
    </row>
    <row r="1037" spans="1:12" ht="25.5">
      <c r="A1037" s="19" t="s">
        <v>364</v>
      </c>
      <c r="B1037" s="29" t="s">
        <v>300</v>
      </c>
      <c r="C1037" s="20" t="s">
        <v>265</v>
      </c>
      <c r="D1037" s="20" t="s">
        <v>265</v>
      </c>
      <c r="E1037" s="27" t="s">
        <v>313</v>
      </c>
      <c r="F1037" s="28" t="s">
        <v>241</v>
      </c>
      <c r="G1037" s="28" t="s">
        <v>260</v>
      </c>
      <c r="H1037" s="28" t="s">
        <v>365</v>
      </c>
      <c r="I1037" s="20"/>
      <c r="J1037" s="45">
        <f aca="true" t="shared" si="200" ref="J1037:L1038">J1038</f>
        <v>1861.8</v>
      </c>
      <c r="K1037" s="45">
        <f t="shared" si="200"/>
        <v>8808.8</v>
      </c>
      <c r="L1037" s="45">
        <f t="shared" si="200"/>
        <v>8808.8</v>
      </c>
    </row>
    <row r="1038" spans="1:12" ht="25.5">
      <c r="A1038" s="19" t="s">
        <v>226</v>
      </c>
      <c r="B1038" s="29" t="s">
        <v>300</v>
      </c>
      <c r="C1038" s="20" t="s">
        <v>265</v>
      </c>
      <c r="D1038" s="20" t="s">
        <v>265</v>
      </c>
      <c r="E1038" s="27" t="s">
        <v>313</v>
      </c>
      <c r="F1038" s="28" t="s">
        <v>241</v>
      </c>
      <c r="G1038" s="28" t="s">
        <v>260</v>
      </c>
      <c r="H1038" s="28" t="s">
        <v>365</v>
      </c>
      <c r="I1038" s="20" t="s">
        <v>225</v>
      </c>
      <c r="J1038" s="45">
        <f t="shared" si="200"/>
        <v>1861.8</v>
      </c>
      <c r="K1038" s="45">
        <f t="shared" si="200"/>
        <v>8808.8</v>
      </c>
      <c r="L1038" s="45">
        <f t="shared" si="200"/>
        <v>8808.8</v>
      </c>
    </row>
    <row r="1039" spans="1:12" ht="12.75">
      <c r="A1039" s="19" t="s">
        <v>227</v>
      </c>
      <c r="B1039" s="29" t="s">
        <v>300</v>
      </c>
      <c r="C1039" s="20" t="s">
        <v>265</v>
      </c>
      <c r="D1039" s="20" t="s">
        <v>265</v>
      </c>
      <c r="E1039" s="27" t="s">
        <v>313</v>
      </c>
      <c r="F1039" s="28" t="s">
        <v>241</v>
      </c>
      <c r="G1039" s="28" t="s">
        <v>260</v>
      </c>
      <c r="H1039" s="28" t="s">
        <v>365</v>
      </c>
      <c r="I1039" s="20" t="s">
        <v>250</v>
      </c>
      <c r="J1039" s="45">
        <v>1861.8</v>
      </c>
      <c r="K1039" s="45">
        <v>8808.8</v>
      </c>
      <c r="L1039" s="45">
        <v>8808.8</v>
      </c>
    </row>
    <row r="1040" spans="1:12" ht="12.75">
      <c r="A1040" s="19" t="s">
        <v>563</v>
      </c>
      <c r="B1040" s="29" t="s">
        <v>300</v>
      </c>
      <c r="C1040" s="20" t="s">
        <v>265</v>
      </c>
      <c r="D1040" s="20" t="s">
        <v>265</v>
      </c>
      <c r="E1040" s="27" t="s">
        <v>313</v>
      </c>
      <c r="F1040" s="28" t="s">
        <v>241</v>
      </c>
      <c r="G1040" s="28" t="s">
        <v>260</v>
      </c>
      <c r="H1040" s="28" t="s">
        <v>564</v>
      </c>
      <c r="I1040" s="20"/>
      <c r="J1040" s="45">
        <f>J1043+J1041</f>
        <v>9121</v>
      </c>
      <c r="K1040" s="45">
        <f>K1043+K1041</f>
        <v>0</v>
      </c>
      <c r="L1040" s="45">
        <f>L1043+L1041</f>
        <v>0</v>
      </c>
    </row>
    <row r="1041" spans="1:12" ht="25.5">
      <c r="A1041" s="25" t="s">
        <v>215</v>
      </c>
      <c r="B1041" s="29" t="s">
        <v>300</v>
      </c>
      <c r="C1041" s="20" t="s">
        <v>265</v>
      </c>
      <c r="D1041" s="20" t="s">
        <v>265</v>
      </c>
      <c r="E1041" s="27" t="s">
        <v>313</v>
      </c>
      <c r="F1041" s="28" t="s">
        <v>241</v>
      </c>
      <c r="G1041" s="28" t="s">
        <v>260</v>
      </c>
      <c r="H1041" s="28" t="s">
        <v>564</v>
      </c>
      <c r="I1041" s="20" t="s">
        <v>330</v>
      </c>
      <c r="J1041" s="45">
        <f>J1042</f>
        <v>19.7</v>
      </c>
      <c r="K1041" s="45">
        <f>K1042</f>
        <v>0</v>
      </c>
      <c r="L1041" s="45">
        <f>L1042</f>
        <v>0</v>
      </c>
    </row>
    <row r="1042" spans="1:12" ht="25.5">
      <c r="A1042" s="19" t="s">
        <v>233</v>
      </c>
      <c r="B1042" s="29" t="s">
        <v>300</v>
      </c>
      <c r="C1042" s="20" t="s">
        <v>265</v>
      </c>
      <c r="D1042" s="20" t="s">
        <v>265</v>
      </c>
      <c r="E1042" s="27" t="s">
        <v>313</v>
      </c>
      <c r="F1042" s="28" t="s">
        <v>241</v>
      </c>
      <c r="G1042" s="28" t="s">
        <v>260</v>
      </c>
      <c r="H1042" s="28" t="s">
        <v>564</v>
      </c>
      <c r="I1042" s="20" t="s">
        <v>245</v>
      </c>
      <c r="J1042" s="45">
        <v>19.7</v>
      </c>
      <c r="K1042" s="45"/>
      <c r="L1042" s="45"/>
    </row>
    <row r="1043" spans="1:12" ht="25.5">
      <c r="A1043" s="19" t="s">
        <v>226</v>
      </c>
      <c r="B1043" s="29" t="s">
        <v>300</v>
      </c>
      <c r="C1043" s="20" t="s">
        <v>265</v>
      </c>
      <c r="D1043" s="20" t="s">
        <v>265</v>
      </c>
      <c r="E1043" s="27" t="s">
        <v>313</v>
      </c>
      <c r="F1043" s="28" t="s">
        <v>241</v>
      </c>
      <c r="G1043" s="28" t="s">
        <v>260</v>
      </c>
      <c r="H1043" s="28" t="s">
        <v>564</v>
      </c>
      <c r="I1043" s="20" t="s">
        <v>225</v>
      </c>
      <c r="J1043" s="45">
        <f>J1044</f>
        <v>9101.3</v>
      </c>
      <c r="K1043" s="45">
        <f>K1044</f>
        <v>0</v>
      </c>
      <c r="L1043" s="45">
        <f>L1044</f>
        <v>0</v>
      </c>
    </row>
    <row r="1044" spans="1:12" ht="12.75">
      <c r="A1044" s="19" t="s">
        <v>227</v>
      </c>
      <c r="B1044" s="29" t="s">
        <v>300</v>
      </c>
      <c r="C1044" s="20" t="s">
        <v>265</v>
      </c>
      <c r="D1044" s="20" t="s">
        <v>265</v>
      </c>
      <c r="E1044" s="27" t="s">
        <v>313</v>
      </c>
      <c r="F1044" s="28" t="s">
        <v>241</v>
      </c>
      <c r="G1044" s="28" t="s">
        <v>260</v>
      </c>
      <c r="H1044" s="28" t="s">
        <v>564</v>
      </c>
      <c r="I1044" s="20" t="s">
        <v>250</v>
      </c>
      <c r="J1044" s="45">
        <v>9101.3</v>
      </c>
      <c r="K1044" s="45"/>
      <c r="L1044" s="45"/>
    </row>
    <row r="1045" spans="1:12" ht="12.75">
      <c r="A1045" s="19" t="s">
        <v>565</v>
      </c>
      <c r="B1045" s="29" t="s">
        <v>300</v>
      </c>
      <c r="C1045" s="20" t="s">
        <v>265</v>
      </c>
      <c r="D1045" s="20" t="s">
        <v>265</v>
      </c>
      <c r="E1045" s="27" t="s">
        <v>313</v>
      </c>
      <c r="F1045" s="28" t="s">
        <v>241</v>
      </c>
      <c r="G1045" s="28" t="s">
        <v>260</v>
      </c>
      <c r="H1045" s="28" t="s">
        <v>566</v>
      </c>
      <c r="I1045" s="20"/>
      <c r="J1045" s="45">
        <f aca="true" t="shared" si="201" ref="J1045:L1046">J1046</f>
        <v>4794.3</v>
      </c>
      <c r="K1045" s="45">
        <f t="shared" si="201"/>
        <v>0</v>
      </c>
      <c r="L1045" s="45">
        <f t="shared" si="201"/>
        <v>0</v>
      </c>
    </row>
    <row r="1046" spans="1:12" ht="25.5">
      <c r="A1046" s="19" t="s">
        <v>226</v>
      </c>
      <c r="B1046" s="29" t="s">
        <v>300</v>
      </c>
      <c r="C1046" s="20" t="s">
        <v>265</v>
      </c>
      <c r="D1046" s="20" t="s">
        <v>265</v>
      </c>
      <c r="E1046" s="27" t="s">
        <v>313</v>
      </c>
      <c r="F1046" s="28" t="s">
        <v>241</v>
      </c>
      <c r="G1046" s="28" t="s">
        <v>260</v>
      </c>
      <c r="H1046" s="28" t="s">
        <v>566</v>
      </c>
      <c r="I1046" s="20" t="s">
        <v>225</v>
      </c>
      <c r="J1046" s="45">
        <f t="shared" si="201"/>
        <v>4794.3</v>
      </c>
      <c r="K1046" s="45">
        <f t="shared" si="201"/>
        <v>0</v>
      </c>
      <c r="L1046" s="45">
        <f t="shared" si="201"/>
        <v>0</v>
      </c>
    </row>
    <row r="1047" spans="1:12" ht="12.75">
      <c r="A1047" s="19" t="s">
        <v>227</v>
      </c>
      <c r="B1047" s="29" t="s">
        <v>300</v>
      </c>
      <c r="C1047" s="20" t="s">
        <v>265</v>
      </c>
      <c r="D1047" s="20" t="s">
        <v>265</v>
      </c>
      <c r="E1047" s="27" t="s">
        <v>313</v>
      </c>
      <c r="F1047" s="28" t="s">
        <v>241</v>
      </c>
      <c r="G1047" s="28" t="s">
        <v>260</v>
      </c>
      <c r="H1047" s="28" t="s">
        <v>566</v>
      </c>
      <c r="I1047" s="20" t="s">
        <v>250</v>
      </c>
      <c r="J1047" s="45">
        <v>4794.3</v>
      </c>
      <c r="K1047" s="45"/>
      <c r="L1047" s="45"/>
    </row>
    <row r="1048" spans="1:12" ht="25.5">
      <c r="A1048" s="67" t="s">
        <v>411</v>
      </c>
      <c r="B1048" s="13" t="s">
        <v>300</v>
      </c>
      <c r="C1048" s="10" t="s">
        <v>265</v>
      </c>
      <c r="D1048" s="10" t="s">
        <v>265</v>
      </c>
      <c r="E1048" s="11" t="s">
        <v>28</v>
      </c>
      <c r="F1048" s="12" t="s">
        <v>221</v>
      </c>
      <c r="G1048" s="12" t="s">
        <v>180</v>
      </c>
      <c r="H1048" s="12" t="s">
        <v>181</v>
      </c>
      <c r="I1048" s="10"/>
      <c r="J1048" s="31">
        <f aca="true" t="shared" si="202" ref="J1048:L1050">J1049</f>
        <v>674.2</v>
      </c>
      <c r="K1048" s="31">
        <f>K1049</f>
        <v>0</v>
      </c>
      <c r="L1048" s="31">
        <f>L1049</f>
        <v>0</v>
      </c>
    </row>
    <row r="1049" spans="1:12" ht="38.25">
      <c r="A1049" s="54" t="s">
        <v>345</v>
      </c>
      <c r="B1049" s="29" t="s">
        <v>300</v>
      </c>
      <c r="C1049" s="20" t="s">
        <v>265</v>
      </c>
      <c r="D1049" s="20" t="s">
        <v>265</v>
      </c>
      <c r="E1049" s="27" t="s">
        <v>28</v>
      </c>
      <c r="F1049" s="28" t="s">
        <v>219</v>
      </c>
      <c r="G1049" s="28" t="s">
        <v>180</v>
      </c>
      <c r="H1049" s="28" t="s">
        <v>181</v>
      </c>
      <c r="I1049" s="20"/>
      <c r="J1049" s="45">
        <f t="shared" si="202"/>
        <v>674.2</v>
      </c>
      <c r="K1049" s="45">
        <f t="shared" si="202"/>
        <v>0</v>
      </c>
      <c r="L1049" s="45">
        <f t="shared" si="202"/>
        <v>0</v>
      </c>
    </row>
    <row r="1050" spans="1:12" ht="12.75">
      <c r="A1050" s="54" t="s">
        <v>128</v>
      </c>
      <c r="B1050" s="29" t="s">
        <v>300</v>
      </c>
      <c r="C1050" s="20" t="s">
        <v>265</v>
      </c>
      <c r="D1050" s="20" t="s">
        <v>265</v>
      </c>
      <c r="E1050" s="27" t="s">
        <v>28</v>
      </c>
      <c r="F1050" s="28" t="s">
        <v>219</v>
      </c>
      <c r="G1050" s="28" t="s">
        <v>260</v>
      </c>
      <c r="H1050" s="28" t="s">
        <v>181</v>
      </c>
      <c r="I1050" s="20"/>
      <c r="J1050" s="45">
        <f t="shared" si="202"/>
        <v>674.2</v>
      </c>
      <c r="K1050" s="45">
        <f t="shared" si="202"/>
        <v>0</v>
      </c>
      <c r="L1050" s="45">
        <f t="shared" si="202"/>
        <v>0</v>
      </c>
    </row>
    <row r="1051" spans="1:12" ht="25.5">
      <c r="A1051" s="79" t="s">
        <v>507</v>
      </c>
      <c r="B1051" s="29" t="s">
        <v>300</v>
      </c>
      <c r="C1051" s="20" t="s">
        <v>265</v>
      </c>
      <c r="D1051" s="20" t="s">
        <v>265</v>
      </c>
      <c r="E1051" s="27" t="s">
        <v>28</v>
      </c>
      <c r="F1051" s="28" t="s">
        <v>219</v>
      </c>
      <c r="G1051" s="28" t="s">
        <v>260</v>
      </c>
      <c r="H1051" s="28" t="s">
        <v>508</v>
      </c>
      <c r="I1051" s="20"/>
      <c r="J1051" s="45">
        <f>+J1052</f>
        <v>674.2</v>
      </c>
      <c r="K1051" s="45">
        <f>+K1052</f>
        <v>0</v>
      </c>
      <c r="L1051" s="45">
        <f>+L1052</f>
        <v>0</v>
      </c>
    </row>
    <row r="1052" spans="1:12" ht="25.5">
      <c r="A1052" s="19" t="s">
        <v>226</v>
      </c>
      <c r="B1052" s="29" t="s">
        <v>300</v>
      </c>
      <c r="C1052" s="20" t="s">
        <v>265</v>
      </c>
      <c r="D1052" s="20" t="s">
        <v>265</v>
      </c>
      <c r="E1052" s="27" t="s">
        <v>28</v>
      </c>
      <c r="F1052" s="28" t="s">
        <v>219</v>
      </c>
      <c r="G1052" s="28" t="s">
        <v>260</v>
      </c>
      <c r="H1052" s="28" t="s">
        <v>508</v>
      </c>
      <c r="I1052" s="20" t="s">
        <v>225</v>
      </c>
      <c r="J1052" s="45">
        <f>J1053</f>
        <v>674.2</v>
      </c>
      <c r="K1052" s="45">
        <f>K1053</f>
        <v>0</v>
      </c>
      <c r="L1052" s="45">
        <f>L1053</f>
        <v>0</v>
      </c>
    </row>
    <row r="1053" spans="1:12" ht="12.75">
      <c r="A1053" s="19" t="s">
        <v>227</v>
      </c>
      <c r="B1053" s="29" t="s">
        <v>300</v>
      </c>
      <c r="C1053" s="20" t="s">
        <v>265</v>
      </c>
      <c r="D1053" s="20" t="s">
        <v>265</v>
      </c>
      <c r="E1053" s="27" t="s">
        <v>28</v>
      </c>
      <c r="F1053" s="28" t="s">
        <v>219</v>
      </c>
      <c r="G1053" s="28" t="s">
        <v>260</v>
      </c>
      <c r="H1053" s="28" t="s">
        <v>508</v>
      </c>
      <c r="I1053" s="20" t="s">
        <v>250</v>
      </c>
      <c r="J1053" s="45">
        <v>674.2</v>
      </c>
      <c r="K1053" s="45"/>
      <c r="L1053" s="45"/>
    </row>
    <row r="1054" spans="1:12" ht="12.75">
      <c r="A1054" s="15" t="s">
        <v>274</v>
      </c>
      <c r="B1054" s="13" t="s">
        <v>300</v>
      </c>
      <c r="C1054" s="10" t="s">
        <v>265</v>
      </c>
      <c r="D1054" s="10" t="s">
        <v>262</v>
      </c>
      <c r="E1054" s="27"/>
      <c r="F1054" s="28"/>
      <c r="G1054" s="28"/>
      <c r="H1054" s="28"/>
      <c r="I1054" s="10"/>
      <c r="J1054" s="31">
        <f>J1072+J1061+J1055+J1144</f>
        <v>41959.79999999999</v>
      </c>
      <c r="K1054" s="31">
        <f>K1072+K1061+K1055+K1144</f>
        <v>45329</v>
      </c>
      <c r="L1054" s="31">
        <f>L1072+L1061+L1055+L1144</f>
        <v>47904.9</v>
      </c>
    </row>
    <row r="1055" spans="1:12" ht="38.25">
      <c r="A1055" s="67" t="s">
        <v>401</v>
      </c>
      <c r="B1055" s="29" t="s">
        <v>300</v>
      </c>
      <c r="C1055" s="10" t="s">
        <v>265</v>
      </c>
      <c r="D1055" s="10" t="s">
        <v>262</v>
      </c>
      <c r="E1055" s="11" t="s">
        <v>261</v>
      </c>
      <c r="F1055" s="12" t="s">
        <v>221</v>
      </c>
      <c r="G1055" s="12" t="s">
        <v>180</v>
      </c>
      <c r="H1055" s="12" t="s">
        <v>181</v>
      </c>
      <c r="I1055" s="10"/>
      <c r="J1055" s="31">
        <f>J1056</f>
        <v>495</v>
      </c>
      <c r="K1055" s="31">
        <f>K1056</f>
        <v>0</v>
      </c>
      <c r="L1055" s="31">
        <f>L1056</f>
        <v>0</v>
      </c>
    </row>
    <row r="1056" spans="1:12" ht="12.75">
      <c r="A1056" s="25" t="s">
        <v>7</v>
      </c>
      <c r="B1056" s="29" t="s">
        <v>300</v>
      </c>
      <c r="C1056" s="20" t="s">
        <v>265</v>
      </c>
      <c r="D1056" s="20" t="s">
        <v>262</v>
      </c>
      <c r="E1056" s="27" t="s">
        <v>261</v>
      </c>
      <c r="F1056" s="28" t="s">
        <v>219</v>
      </c>
      <c r="G1056" s="28" t="s">
        <v>180</v>
      </c>
      <c r="H1056" s="28" t="s">
        <v>181</v>
      </c>
      <c r="I1056" s="20"/>
      <c r="J1056" s="45">
        <f aca="true" t="shared" si="203" ref="J1056:L1059">J1057</f>
        <v>495</v>
      </c>
      <c r="K1056" s="45">
        <f t="shared" si="203"/>
        <v>0</v>
      </c>
      <c r="L1056" s="45">
        <f t="shared" si="203"/>
        <v>0</v>
      </c>
    </row>
    <row r="1057" spans="1:12" ht="51">
      <c r="A1057" s="25" t="s">
        <v>192</v>
      </c>
      <c r="B1057" s="29" t="s">
        <v>300</v>
      </c>
      <c r="C1057" s="20" t="s">
        <v>265</v>
      </c>
      <c r="D1057" s="20" t="s">
        <v>262</v>
      </c>
      <c r="E1057" s="27" t="s">
        <v>261</v>
      </c>
      <c r="F1057" s="28" t="s">
        <v>219</v>
      </c>
      <c r="G1057" s="28" t="s">
        <v>260</v>
      </c>
      <c r="H1057" s="28" t="s">
        <v>181</v>
      </c>
      <c r="I1057" s="20"/>
      <c r="J1057" s="45">
        <f t="shared" si="203"/>
        <v>495</v>
      </c>
      <c r="K1057" s="45">
        <f t="shared" si="203"/>
        <v>0</v>
      </c>
      <c r="L1057" s="45">
        <f t="shared" si="203"/>
        <v>0</v>
      </c>
    </row>
    <row r="1058" spans="1:12" ht="25.5">
      <c r="A1058" s="54" t="s">
        <v>8</v>
      </c>
      <c r="B1058" s="29" t="s">
        <v>300</v>
      </c>
      <c r="C1058" s="20" t="s">
        <v>265</v>
      </c>
      <c r="D1058" s="20" t="s">
        <v>262</v>
      </c>
      <c r="E1058" s="27" t="s">
        <v>261</v>
      </c>
      <c r="F1058" s="28" t="s">
        <v>219</v>
      </c>
      <c r="G1058" s="28" t="s">
        <v>260</v>
      </c>
      <c r="H1058" s="28" t="s">
        <v>193</v>
      </c>
      <c r="I1058" s="20"/>
      <c r="J1058" s="45">
        <f t="shared" si="203"/>
        <v>495</v>
      </c>
      <c r="K1058" s="45">
        <f t="shared" si="203"/>
        <v>0</v>
      </c>
      <c r="L1058" s="45">
        <f t="shared" si="203"/>
        <v>0</v>
      </c>
    </row>
    <row r="1059" spans="1:12" ht="25.5">
      <c r="A1059" s="19" t="s">
        <v>226</v>
      </c>
      <c r="B1059" s="29" t="s">
        <v>300</v>
      </c>
      <c r="C1059" s="20" t="s">
        <v>265</v>
      </c>
      <c r="D1059" s="20" t="s">
        <v>262</v>
      </c>
      <c r="E1059" s="27" t="s">
        <v>261</v>
      </c>
      <c r="F1059" s="28" t="s">
        <v>219</v>
      </c>
      <c r="G1059" s="28" t="s">
        <v>260</v>
      </c>
      <c r="H1059" s="28" t="s">
        <v>193</v>
      </c>
      <c r="I1059" s="20" t="s">
        <v>225</v>
      </c>
      <c r="J1059" s="45">
        <f t="shared" si="203"/>
        <v>495</v>
      </c>
      <c r="K1059" s="45">
        <f t="shared" si="203"/>
        <v>0</v>
      </c>
      <c r="L1059" s="45">
        <f t="shared" si="203"/>
        <v>0</v>
      </c>
    </row>
    <row r="1060" spans="1:12" ht="12.75">
      <c r="A1060" s="19" t="s">
        <v>227</v>
      </c>
      <c r="B1060" s="29" t="s">
        <v>300</v>
      </c>
      <c r="C1060" s="20" t="s">
        <v>265</v>
      </c>
      <c r="D1060" s="20" t="s">
        <v>262</v>
      </c>
      <c r="E1060" s="27" t="s">
        <v>261</v>
      </c>
      <c r="F1060" s="28" t="s">
        <v>219</v>
      </c>
      <c r="G1060" s="28" t="s">
        <v>260</v>
      </c>
      <c r="H1060" s="28" t="s">
        <v>193</v>
      </c>
      <c r="I1060" s="20" t="s">
        <v>250</v>
      </c>
      <c r="J1060" s="45">
        <v>495</v>
      </c>
      <c r="K1060" s="45"/>
      <c r="L1060" s="45"/>
    </row>
    <row r="1061" spans="1:12" ht="25.5">
      <c r="A1061" s="67" t="s">
        <v>418</v>
      </c>
      <c r="B1061" s="29" t="s">
        <v>300</v>
      </c>
      <c r="C1061" s="10" t="s">
        <v>265</v>
      </c>
      <c r="D1061" s="10" t="s">
        <v>262</v>
      </c>
      <c r="E1061" s="11" t="s">
        <v>265</v>
      </c>
      <c r="F1061" s="12" t="s">
        <v>221</v>
      </c>
      <c r="G1061" s="12" t="s">
        <v>180</v>
      </c>
      <c r="H1061" s="12" t="s">
        <v>181</v>
      </c>
      <c r="I1061" s="10"/>
      <c r="J1061" s="31">
        <f>J1062+J1067</f>
        <v>1585</v>
      </c>
      <c r="K1061" s="31">
        <f>K1062+K1067</f>
        <v>0</v>
      </c>
      <c r="L1061" s="31">
        <f>L1062+L1067</f>
        <v>0</v>
      </c>
    </row>
    <row r="1062" spans="1:12" ht="12.75">
      <c r="A1062" s="54" t="s">
        <v>21</v>
      </c>
      <c r="B1062" s="29" t="s">
        <v>300</v>
      </c>
      <c r="C1062" s="20" t="s">
        <v>265</v>
      </c>
      <c r="D1062" s="20" t="s">
        <v>262</v>
      </c>
      <c r="E1062" s="27" t="s">
        <v>265</v>
      </c>
      <c r="F1062" s="28" t="s">
        <v>219</v>
      </c>
      <c r="G1062" s="28" t="s">
        <v>180</v>
      </c>
      <c r="H1062" s="28" t="s">
        <v>181</v>
      </c>
      <c r="I1062" s="20"/>
      <c r="J1062" s="45">
        <f aca="true" t="shared" si="204" ref="J1062:L1065">J1063</f>
        <v>1329.5</v>
      </c>
      <c r="K1062" s="45">
        <f t="shared" si="204"/>
        <v>0</v>
      </c>
      <c r="L1062" s="45">
        <f t="shared" si="204"/>
        <v>0</v>
      </c>
    </row>
    <row r="1063" spans="1:12" ht="25.5">
      <c r="A1063" s="54" t="s">
        <v>120</v>
      </c>
      <c r="B1063" s="29" t="s">
        <v>300</v>
      </c>
      <c r="C1063" s="20" t="s">
        <v>265</v>
      </c>
      <c r="D1063" s="20" t="s">
        <v>262</v>
      </c>
      <c r="E1063" s="27" t="s">
        <v>265</v>
      </c>
      <c r="F1063" s="28" t="s">
        <v>219</v>
      </c>
      <c r="G1063" s="28" t="s">
        <v>263</v>
      </c>
      <c r="H1063" s="28" t="s">
        <v>181</v>
      </c>
      <c r="I1063" s="20"/>
      <c r="J1063" s="45">
        <f t="shared" si="204"/>
        <v>1329.5</v>
      </c>
      <c r="K1063" s="45">
        <f t="shared" si="204"/>
        <v>0</v>
      </c>
      <c r="L1063" s="45">
        <f t="shared" si="204"/>
        <v>0</v>
      </c>
    </row>
    <row r="1064" spans="1:12" ht="12.75">
      <c r="A1064" s="25" t="s">
        <v>22</v>
      </c>
      <c r="B1064" s="29" t="s">
        <v>300</v>
      </c>
      <c r="C1064" s="20" t="s">
        <v>265</v>
      </c>
      <c r="D1064" s="20" t="s">
        <v>262</v>
      </c>
      <c r="E1064" s="27" t="s">
        <v>265</v>
      </c>
      <c r="F1064" s="28" t="s">
        <v>219</v>
      </c>
      <c r="G1064" s="28" t="s">
        <v>263</v>
      </c>
      <c r="H1064" s="28" t="s">
        <v>121</v>
      </c>
      <c r="I1064" s="20"/>
      <c r="J1064" s="45">
        <f t="shared" si="204"/>
        <v>1329.5</v>
      </c>
      <c r="K1064" s="45">
        <f t="shared" si="204"/>
        <v>0</v>
      </c>
      <c r="L1064" s="45">
        <f t="shared" si="204"/>
        <v>0</v>
      </c>
    </row>
    <row r="1065" spans="1:12" ht="25.5">
      <c r="A1065" s="19" t="s">
        <v>226</v>
      </c>
      <c r="B1065" s="29" t="s">
        <v>300</v>
      </c>
      <c r="C1065" s="20" t="s">
        <v>265</v>
      </c>
      <c r="D1065" s="20" t="s">
        <v>262</v>
      </c>
      <c r="E1065" s="27" t="s">
        <v>265</v>
      </c>
      <c r="F1065" s="28" t="s">
        <v>219</v>
      </c>
      <c r="G1065" s="28" t="s">
        <v>263</v>
      </c>
      <c r="H1065" s="28" t="s">
        <v>121</v>
      </c>
      <c r="I1065" s="20" t="s">
        <v>225</v>
      </c>
      <c r="J1065" s="45">
        <f t="shared" si="204"/>
        <v>1329.5</v>
      </c>
      <c r="K1065" s="45">
        <f t="shared" si="204"/>
        <v>0</v>
      </c>
      <c r="L1065" s="45">
        <f t="shared" si="204"/>
        <v>0</v>
      </c>
    </row>
    <row r="1066" spans="1:12" ht="12.75">
      <c r="A1066" s="19" t="s">
        <v>227</v>
      </c>
      <c r="B1066" s="29" t="s">
        <v>300</v>
      </c>
      <c r="C1066" s="20" t="s">
        <v>265</v>
      </c>
      <c r="D1066" s="20" t="s">
        <v>262</v>
      </c>
      <c r="E1066" s="27" t="s">
        <v>265</v>
      </c>
      <c r="F1066" s="28" t="s">
        <v>219</v>
      </c>
      <c r="G1066" s="28" t="s">
        <v>263</v>
      </c>
      <c r="H1066" s="28" t="s">
        <v>121</v>
      </c>
      <c r="I1066" s="20" t="s">
        <v>250</v>
      </c>
      <c r="J1066" s="45">
        <v>1329.5</v>
      </c>
      <c r="K1066" s="45"/>
      <c r="L1066" s="45"/>
    </row>
    <row r="1067" spans="1:12" ht="25.5">
      <c r="A1067" s="54" t="s">
        <v>23</v>
      </c>
      <c r="B1067" s="29" t="s">
        <v>300</v>
      </c>
      <c r="C1067" s="20" t="s">
        <v>265</v>
      </c>
      <c r="D1067" s="20" t="s">
        <v>262</v>
      </c>
      <c r="E1067" s="27" t="s">
        <v>265</v>
      </c>
      <c r="F1067" s="28" t="s">
        <v>241</v>
      </c>
      <c r="G1067" s="28" t="s">
        <v>180</v>
      </c>
      <c r="H1067" s="28" t="s">
        <v>181</v>
      </c>
      <c r="I1067" s="20"/>
      <c r="J1067" s="45">
        <f aca="true" t="shared" si="205" ref="J1067:L1070">J1068</f>
        <v>255.5</v>
      </c>
      <c r="K1067" s="45">
        <f t="shared" si="205"/>
        <v>0</v>
      </c>
      <c r="L1067" s="45">
        <f t="shared" si="205"/>
        <v>0</v>
      </c>
    </row>
    <row r="1068" spans="1:12" ht="25.5">
      <c r="A1068" s="54" t="s">
        <v>450</v>
      </c>
      <c r="B1068" s="29" t="s">
        <v>300</v>
      </c>
      <c r="C1068" s="20" t="s">
        <v>265</v>
      </c>
      <c r="D1068" s="20" t="s">
        <v>262</v>
      </c>
      <c r="E1068" s="27" t="s">
        <v>265</v>
      </c>
      <c r="F1068" s="28" t="s">
        <v>241</v>
      </c>
      <c r="G1068" s="28" t="s">
        <v>260</v>
      </c>
      <c r="H1068" s="28" t="s">
        <v>181</v>
      </c>
      <c r="I1068" s="20"/>
      <c r="J1068" s="45">
        <f t="shared" si="205"/>
        <v>255.5</v>
      </c>
      <c r="K1068" s="45">
        <f t="shared" si="205"/>
        <v>0</v>
      </c>
      <c r="L1068" s="45">
        <f t="shared" si="205"/>
        <v>0</v>
      </c>
    </row>
    <row r="1069" spans="1:12" ht="12.75">
      <c r="A1069" s="25" t="s">
        <v>22</v>
      </c>
      <c r="B1069" s="29" t="s">
        <v>300</v>
      </c>
      <c r="C1069" s="20" t="s">
        <v>265</v>
      </c>
      <c r="D1069" s="20" t="s">
        <v>262</v>
      </c>
      <c r="E1069" s="27" t="s">
        <v>265</v>
      </c>
      <c r="F1069" s="28" t="s">
        <v>241</v>
      </c>
      <c r="G1069" s="28" t="s">
        <v>260</v>
      </c>
      <c r="H1069" s="28" t="s">
        <v>121</v>
      </c>
      <c r="I1069" s="20"/>
      <c r="J1069" s="45">
        <f t="shared" si="205"/>
        <v>255.5</v>
      </c>
      <c r="K1069" s="45">
        <f t="shared" si="205"/>
        <v>0</v>
      </c>
      <c r="L1069" s="45">
        <f t="shared" si="205"/>
        <v>0</v>
      </c>
    </row>
    <row r="1070" spans="1:12" ht="25.5">
      <c r="A1070" s="19" t="s">
        <v>226</v>
      </c>
      <c r="B1070" s="29" t="s">
        <v>300</v>
      </c>
      <c r="C1070" s="20" t="s">
        <v>265</v>
      </c>
      <c r="D1070" s="20" t="s">
        <v>262</v>
      </c>
      <c r="E1070" s="27" t="s">
        <v>265</v>
      </c>
      <c r="F1070" s="28" t="s">
        <v>241</v>
      </c>
      <c r="G1070" s="28" t="s">
        <v>260</v>
      </c>
      <c r="H1070" s="28" t="s">
        <v>121</v>
      </c>
      <c r="I1070" s="20" t="s">
        <v>225</v>
      </c>
      <c r="J1070" s="45">
        <f t="shared" si="205"/>
        <v>255.5</v>
      </c>
      <c r="K1070" s="45">
        <f t="shared" si="205"/>
        <v>0</v>
      </c>
      <c r="L1070" s="45">
        <f t="shared" si="205"/>
        <v>0</v>
      </c>
    </row>
    <row r="1071" spans="1:12" ht="12.75">
      <c r="A1071" s="19" t="s">
        <v>227</v>
      </c>
      <c r="B1071" s="29" t="s">
        <v>300</v>
      </c>
      <c r="C1071" s="20" t="s">
        <v>265</v>
      </c>
      <c r="D1071" s="20" t="s">
        <v>262</v>
      </c>
      <c r="E1071" s="27" t="s">
        <v>265</v>
      </c>
      <c r="F1071" s="28" t="s">
        <v>241</v>
      </c>
      <c r="G1071" s="28" t="s">
        <v>260</v>
      </c>
      <c r="H1071" s="28" t="s">
        <v>121</v>
      </c>
      <c r="I1071" s="20" t="s">
        <v>250</v>
      </c>
      <c r="J1071" s="45">
        <v>255.5</v>
      </c>
      <c r="K1071" s="45"/>
      <c r="L1071" s="45"/>
    </row>
    <row r="1072" spans="1:12" ht="25.5">
      <c r="A1072" s="26" t="s">
        <v>410</v>
      </c>
      <c r="B1072" s="13" t="s">
        <v>300</v>
      </c>
      <c r="C1072" s="10" t="s">
        <v>265</v>
      </c>
      <c r="D1072" s="10" t="s">
        <v>262</v>
      </c>
      <c r="E1072" s="11" t="s">
        <v>313</v>
      </c>
      <c r="F1072" s="12" t="s">
        <v>221</v>
      </c>
      <c r="G1072" s="12" t="s">
        <v>180</v>
      </c>
      <c r="H1072" s="12" t="s">
        <v>181</v>
      </c>
      <c r="I1072" s="20"/>
      <c r="J1072" s="31">
        <f>J1073+J1116+J1100</f>
        <v>39826.59999999999</v>
      </c>
      <c r="K1072" s="31">
        <f>K1073+K1116+K1100</f>
        <v>45329</v>
      </c>
      <c r="L1072" s="31">
        <f>L1073+L1116+L1100</f>
        <v>47904.9</v>
      </c>
    </row>
    <row r="1073" spans="1:12" ht="25.5">
      <c r="A1073" s="19" t="s">
        <v>224</v>
      </c>
      <c r="B1073" s="29" t="s">
        <v>300</v>
      </c>
      <c r="C1073" s="20" t="s">
        <v>265</v>
      </c>
      <c r="D1073" s="20" t="s">
        <v>262</v>
      </c>
      <c r="E1073" s="27" t="s">
        <v>313</v>
      </c>
      <c r="F1073" s="28" t="s">
        <v>219</v>
      </c>
      <c r="G1073" s="28" t="s">
        <v>180</v>
      </c>
      <c r="H1073" s="28" t="s">
        <v>181</v>
      </c>
      <c r="I1073" s="20"/>
      <c r="J1073" s="45">
        <f>J1074+J1083+J1091+J1087</f>
        <v>3123.2</v>
      </c>
      <c r="K1073" s="45">
        <f>K1074+K1083+K1091+K1087</f>
        <v>10325.1</v>
      </c>
      <c r="L1073" s="45">
        <f>L1074+L1083+L1091+L1087</f>
        <v>12901</v>
      </c>
    </row>
    <row r="1074" spans="1:12" ht="25.5">
      <c r="A1074" s="19" t="s">
        <v>161</v>
      </c>
      <c r="B1074" s="29" t="s">
        <v>300</v>
      </c>
      <c r="C1074" s="20" t="s">
        <v>265</v>
      </c>
      <c r="D1074" s="20" t="s">
        <v>262</v>
      </c>
      <c r="E1074" s="27" t="s">
        <v>313</v>
      </c>
      <c r="F1074" s="28" t="s">
        <v>219</v>
      </c>
      <c r="G1074" s="28" t="s">
        <v>260</v>
      </c>
      <c r="H1074" s="28" t="s">
        <v>181</v>
      </c>
      <c r="I1074" s="20"/>
      <c r="J1074" s="45">
        <f>J1075+J1080</f>
        <v>559</v>
      </c>
      <c r="K1074" s="45">
        <f>K1075+K1080</f>
        <v>476.79999999999995</v>
      </c>
      <c r="L1074" s="45">
        <f>L1075+L1080</f>
        <v>470.70000000000005</v>
      </c>
    </row>
    <row r="1075" spans="1:12" ht="38.25">
      <c r="A1075" s="19" t="s">
        <v>234</v>
      </c>
      <c r="B1075" s="29" t="s">
        <v>300</v>
      </c>
      <c r="C1075" s="20" t="s">
        <v>265</v>
      </c>
      <c r="D1075" s="20" t="s">
        <v>262</v>
      </c>
      <c r="E1075" s="27" t="s">
        <v>313</v>
      </c>
      <c r="F1075" s="28" t="s">
        <v>219</v>
      </c>
      <c r="G1075" s="28" t="s">
        <v>260</v>
      </c>
      <c r="H1075" s="28" t="s">
        <v>168</v>
      </c>
      <c r="I1075" s="20"/>
      <c r="J1075" s="45">
        <f>J1076+J1078</f>
        <v>507.4</v>
      </c>
      <c r="K1075" s="45">
        <f>K1076+K1078</f>
        <v>424.59999999999997</v>
      </c>
      <c r="L1075" s="45">
        <f>L1076+L1078</f>
        <v>416.1</v>
      </c>
    </row>
    <row r="1076" spans="1:12" ht="38.25">
      <c r="A1076" s="25" t="s">
        <v>328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219</v>
      </c>
      <c r="G1076" s="28" t="s">
        <v>260</v>
      </c>
      <c r="H1076" s="28" t="s">
        <v>168</v>
      </c>
      <c r="I1076" s="20" t="s">
        <v>329</v>
      </c>
      <c r="J1076" s="45">
        <f>J1077</f>
        <v>308</v>
      </c>
      <c r="K1076" s="45">
        <f>K1077</f>
        <v>314.4</v>
      </c>
      <c r="L1076" s="45">
        <f>L1077</f>
        <v>327</v>
      </c>
    </row>
    <row r="1077" spans="1:12" ht="12.75">
      <c r="A1077" s="19" t="s">
        <v>248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219</v>
      </c>
      <c r="G1077" s="28" t="s">
        <v>260</v>
      </c>
      <c r="H1077" s="28" t="s">
        <v>168</v>
      </c>
      <c r="I1077" s="20" t="s">
        <v>249</v>
      </c>
      <c r="J1077" s="45">
        <v>308</v>
      </c>
      <c r="K1077" s="45">
        <v>314.4</v>
      </c>
      <c r="L1077" s="45">
        <v>327</v>
      </c>
    </row>
    <row r="1078" spans="1:12" ht="25.5">
      <c r="A1078" s="25" t="s">
        <v>215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219</v>
      </c>
      <c r="G1078" s="28" t="s">
        <v>260</v>
      </c>
      <c r="H1078" s="28" t="s">
        <v>168</v>
      </c>
      <c r="I1078" s="20" t="s">
        <v>330</v>
      </c>
      <c r="J1078" s="45">
        <f>J1079</f>
        <v>199.4</v>
      </c>
      <c r="K1078" s="45">
        <f>K1079</f>
        <v>110.2</v>
      </c>
      <c r="L1078" s="45">
        <f>L1079</f>
        <v>89.1</v>
      </c>
    </row>
    <row r="1079" spans="1:12" ht="25.5">
      <c r="A1079" s="19" t="s">
        <v>233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219</v>
      </c>
      <c r="G1079" s="28" t="s">
        <v>260</v>
      </c>
      <c r="H1079" s="28" t="s">
        <v>168</v>
      </c>
      <c r="I1079" s="20" t="s">
        <v>245</v>
      </c>
      <c r="J1079" s="45">
        <v>199.4</v>
      </c>
      <c r="K1079" s="45">
        <v>110.2</v>
      </c>
      <c r="L1079" s="45">
        <v>89.1</v>
      </c>
    </row>
    <row r="1080" spans="1:12" ht="51">
      <c r="A1080" s="19" t="s">
        <v>173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219</v>
      </c>
      <c r="G1080" s="28" t="s">
        <v>260</v>
      </c>
      <c r="H1080" s="28" t="s">
        <v>163</v>
      </c>
      <c r="I1080" s="20"/>
      <c r="J1080" s="45">
        <f aca="true" t="shared" si="206" ref="J1080:L1081">J1081</f>
        <v>51.6</v>
      </c>
      <c r="K1080" s="45">
        <f t="shared" si="206"/>
        <v>52.2</v>
      </c>
      <c r="L1080" s="45">
        <f t="shared" si="206"/>
        <v>54.6</v>
      </c>
    </row>
    <row r="1081" spans="1:12" ht="25.5">
      <c r="A1081" s="25" t="s">
        <v>215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219</v>
      </c>
      <c r="G1081" s="28" t="s">
        <v>260</v>
      </c>
      <c r="H1081" s="28" t="s">
        <v>163</v>
      </c>
      <c r="I1081" s="20" t="s">
        <v>330</v>
      </c>
      <c r="J1081" s="45">
        <f t="shared" si="206"/>
        <v>51.6</v>
      </c>
      <c r="K1081" s="45">
        <f t="shared" si="206"/>
        <v>52.2</v>
      </c>
      <c r="L1081" s="45">
        <f t="shared" si="206"/>
        <v>54.6</v>
      </c>
    </row>
    <row r="1082" spans="1:12" ht="25.5">
      <c r="A1082" s="19" t="s">
        <v>233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219</v>
      </c>
      <c r="G1082" s="28" t="s">
        <v>260</v>
      </c>
      <c r="H1082" s="28" t="s">
        <v>163</v>
      </c>
      <c r="I1082" s="20" t="s">
        <v>245</v>
      </c>
      <c r="J1082" s="45">
        <v>51.6</v>
      </c>
      <c r="K1082" s="45">
        <v>52.2</v>
      </c>
      <c r="L1082" s="45">
        <v>54.6</v>
      </c>
    </row>
    <row r="1083" spans="1:12" ht="12.75">
      <c r="A1083" s="19" t="s">
        <v>169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219</v>
      </c>
      <c r="G1083" s="28" t="s">
        <v>263</v>
      </c>
      <c r="H1083" s="28" t="s">
        <v>181</v>
      </c>
      <c r="I1083" s="20"/>
      <c r="J1083" s="45">
        <f aca="true" t="shared" si="207" ref="J1083:L1085">J1084</f>
        <v>52.4</v>
      </c>
      <c r="K1083" s="45">
        <f t="shared" si="207"/>
        <v>54.6</v>
      </c>
      <c r="L1083" s="45">
        <f t="shared" si="207"/>
        <v>57.7</v>
      </c>
    </row>
    <row r="1084" spans="1:12" ht="51">
      <c r="A1084" s="19" t="s">
        <v>173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219</v>
      </c>
      <c r="G1084" s="28" t="s">
        <v>263</v>
      </c>
      <c r="H1084" s="28" t="s">
        <v>163</v>
      </c>
      <c r="I1084" s="20"/>
      <c r="J1084" s="45">
        <f t="shared" si="207"/>
        <v>52.4</v>
      </c>
      <c r="K1084" s="45">
        <f t="shared" si="207"/>
        <v>54.6</v>
      </c>
      <c r="L1084" s="45">
        <f t="shared" si="207"/>
        <v>57.7</v>
      </c>
    </row>
    <row r="1085" spans="1:12" ht="25.5">
      <c r="A1085" s="25" t="s">
        <v>215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263</v>
      </c>
      <c r="H1085" s="28" t="s">
        <v>163</v>
      </c>
      <c r="I1085" s="20" t="s">
        <v>330</v>
      </c>
      <c r="J1085" s="45">
        <f t="shared" si="207"/>
        <v>52.4</v>
      </c>
      <c r="K1085" s="45">
        <f t="shared" si="207"/>
        <v>54.6</v>
      </c>
      <c r="L1085" s="45">
        <f t="shared" si="207"/>
        <v>57.7</v>
      </c>
    </row>
    <row r="1086" spans="1:12" ht="25.5">
      <c r="A1086" s="19" t="s">
        <v>233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263</v>
      </c>
      <c r="H1086" s="28" t="s">
        <v>163</v>
      </c>
      <c r="I1086" s="20" t="s">
        <v>245</v>
      </c>
      <c r="J1086" s="45">
        <v>52.4</v>
      </c>
      <c r="K1086" s="45">
        <v>54.6</v>
      </c>
      <c r="L1086" s="45">
        <v>57.7</v>
      </c>
    </row>
    <row r="1087" spans="1:12" ht="25.5">
      <c r="A1087" s="19" t="s">
        <v>172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219</v>
      </c>
      <c r="G1087" s="28" t="s">
        <v>267</v>
      </c>
      <c r="H1087" s="28" t="s">
        <v>181</v>
      </c>
      <c r="I1087" s="20"/>
      <c r="J1087" s="45">
        <f>J1088</f>
        <v>1209.8</v>
      </c>
      <c r="K1087" s="45">
        <f>K1088</f>
        <v>8469.2</v>
      </c>
      <c r="L1087" s="45">
        <f>L1088</f>
        <v>10999</v>
      </c>
    </row>
    <row r="1088" spans="1:12" ht="25.5">
      <c r="A1088" s="19" t="s">
        <v>573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219</v>
      </c>
      <c r="G1088" s="28" t="s">
        <v>267</v>
      </c>
      <c r="H1088" s="28" t="s">
        <v>574</v>
      </c>
      <c r="I1088" s="20"/>
      <c r="J1088" s="45">
        <f aca="true" t="shared" si="208" ref="J1088:L1089">J1089</f>
        <v>1209.8</v>
      </c>
      <c r="K1088" s="45">
        <f t="shared" si="208"/>
        <v>8469.2</v>
      </c>
      <c r="L1088" s="45">
        <f t="shared" si="208"/>
        <v>10999</v>
      </c>
    </row>
    <row r="1089" spans="1:12" ht="25.5">
      <c r="A1089" s="19" t="s">
        <v>226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267</v>
      </c>
      <c r="H1089" s="28" t="s">
        <v>574</v>
      </c>
      <c r="I1089" s="20" t="s">
        <v>225</v>
      </c>
      <c r="J1089" s="45">
        <f t="shared" si="208"/>
        <v>1209.8</v>
      </c>
      <c r="K1089" s="45">
        <f t="shared" si="208"/>
        <v>8469.2</v>
      </c>
      <c r="L1089" s="45">
        <f t="shared" si="208"/>
        <v>10999</v>
      </c>
    </row>
    <row r="1090" spans="1:12" ht="41.25" customHeight="1">
      <c r="A1090" s="19" t="s">
        <v>582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267</v>
      </c>
      <c r="H1090" s="28" t="s">
        <v>574</v>
      </c>
      <c r="I1090" s="20" t="s">
        <v>581</v>
      </c>
      <c r="J1090" s="45">
        <v>1209.8</v>
      </c>
      <c r="K1090" s="45">
        <v>8469.2</v>
      </c>
      <c r="L1090" s="45">
        <v>10999</v>
      </c>
    </row>
    <row r="1091" spans="1:12" ht="25.5">
      <c r="A1091" s="19" t="s">
        <v>164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219</v>
      </c>
      <c r="G1091" s="28" t="s">
        <v>261</v>
      </c>
      <c r="H1091" s="28" t="s">
        <v>181</v>
      </c>
      <c r="I1091" s="20"/>
      <c r="J1091" s="45">
        <f>J1092+J1097</f>
        <v>1302</v>
      </c>
      <c r="K1091" s="45">
        <f>K1092+K1097</f>
        <v>1324.4999999999998</v>
      </c>
      <c r="L1091" s="45">
        <f>L1092+L1097</f>
        <v>1373.6</v>
      </c>
    </row>
    <row r="1092" spans="1:12" ht="25.5">
      <c r="A1092" s="19" t="s">
        <v>321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219</v>
      </c>
      <c r="G1092" s="28" t="s">
        <v>261</v>
      </c>
      <c r="H1092" s="28" t="s">
        <v>170</v>
      </c>
      <c r="I1092" s="20"/>
      <c r="J1092" s="45">
        <f>J1093+J1095</f>
        <v>1298.5</v>
      </c>
      <c r="K1092" s="45">
        <f>K1093+K1095</f>
        <v>1319.8999999999999</v>
      </c>
      <c r="L1092" s="45">
        <f>L1093+L1095</f>
        <v>1369</v>
      </c>
    </row>
    <row r="1093" spans="1:12" ht="38.25">
      <c r="A1093" s="25" t="s">
        <v>328</v>
      </c>
      <c r="B1093" s="29" t="s">
        <v>300</v>
      </c>
      <c r="C1093" s="20" t="s">
        <v>265</v>
      </c>
      <c r="D1093" s="20" t="s">
        <v>262</v>
      </c>
      <c r="E1093" s="21" t="s">
        <v>313</v>
      </c>
      <c r="F1093" s="22" t="s">
        <v>219</v>
      </c>
      <c r="G1093" s="22" t="s">
        <v>261</v>
      </c>
      <c r="H1093" s="28" t="s">
        <v>170</v>
      </c>
      <c r="I1093" s="20" t="s">
        <v>329</v>
      </c>
      <c r="J1093" s="45">
        <f>J1094</f>
        <v>1186.3</v>
      </c>
      <c r="K1093" s="45">
        <f>K1094</f>
        <v>1194.1</v>
      </c>
      <c r="L1093" s="45">
        <f>L1094</f>
        <v>1242.5</v>
      </c>
    </row>
    <row r="1094" spans="1:12" ht="12.75">
      <c r="A1094" s="25" t="s">
        <v>243</v>
      </c>
      <c r="B1094" s="29" t="s">
        <v>300</v>
      </c>
      <c r="C1094" s="20" t="s">
        <v>265</v>
      </c>
      <c r="D1094" s="20" t="s">
        <v>262</v>
      </c>
      <c r="E1094" s="21" t="s">
        <v>313</v>
      </c>
      <c r="F1094" s="22" t="s">
        <v>219</v>
      </c>
      <c r="G1094" s="22" t="s">
        <v>261</v>
      </c>
      <c r="H1094" s="28" t="s">
        <v>170</v>
      </c>
      <c r="I1094" s="20" t="s">
        <v>244</v>
      </c>
      <c r="J1094" s="45">
        <v>1186.3</v>
      </c>
      <c r="K1094" s="45">
        <v>1194.1</v>
      </c>
      <c r="L1094" s="45">
        <v>1242.5</v>
      </c>
    </row>
    <row r="1095" spans="1:12" ht="25.5">
      <c r="A1095" s="25" t="s">
        <v>215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219</v>
      </c>
      <c r="G1095" s="28" t="s">
        <v>261</v>
      </c>
      <c r="H1095" s="28" t="s">
        <v>170</v>
      </c>
      <c r="I1095" s="20" t="s">
        <v>330</v>
      </c>
      <c r="J1095" s="45">
        <f>J1096</f>
        <v>112.2</v>
      </c>
      <c r="K1095" s="45">
        <f>K1096</f>
        <v>125.8</v>
      </c>
      <c r="L1095" s="45">
        <f>L1096</f>
        <v>126.5</v>
      </c>
    </row>
    <row r="1096" spans="1:12" ht="25.5">
      <c r="A1096" s="19" t="s">
        <v>233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219</v>
      </c>
      <c r="G1096" s="28" t="s">
        <v>261</v>
      </c>
      <c r="H1096" s="28" t="s">
        <v>170</v>
      </c>
      <c r="I1096" s="20" t="s">
        <v>245</v>
      </c>
      <c r="J1096" s="45">
        <v>112.2</v>
      </c>
      <c r="K1096" s="45">
        <v>125.8</v>
      </c>
      <c r="L1096" s="45">
        <v>126.5</v>
      </c>
    </row>
    <row r="1097" spans="1:12" ht="38.25">
      <c r="A1097" s="33" t="s">
        <v>84</v>
      </c>
      <c r="B1097" s="57" t="s">
        <v>300</v>
      </c>
      <c r="C1097" s="36" t="s">
        <v>265</v>
      </c>
      <c r="D1097" s="36" t="s">
        <v>262</v>
      </c>
      <c r="E1097" s="55" t="s">
        <v>313</v>
      </c>
      <c r="F1097" s="56" t="s">
        <v>219</v>
      </c>
      <c r="G1097" s="56" t="s">
        <v>261</v>
      </c>
      <c r="H1097" s="56" t="s">
        <v>171</v>
      </c>
      <c r="I1097" s="36"/>
      <c r="J1097" s="46">
        <f aca="true" t="shared" si="209" ref="J1097:L1098">J1098</f>
        <v>3.5</v>
      </c>
      <c r="K1097" s="46">
        <f t="shared" si="209"/>
        <v>4.6</v>
      </c>
      <c r="L1097" s="46">
        <f t="shared" si="209"/>
        <v>4.6</v>
      </c>
    </row>
    <row r="1098" spans="1:12" ht="25.5">
      <c r="A1098" s="25" t="s">
        <v>215</v>
      </c>
      <c r="B1098" s="57" t="s">
        <v>300</v>
      </c>
      <c r="C1098" s="36" t="s">
        <v>265</v>
      </c>
      <c r="D1098" s="36" t="s">
        <v>262</v>
      </c>
      <c r="E1098" s="55" t="s">
        <v>313</v>
      </c>
      <c r="F1098" s="56" t="s">
        <v>219</v>
      </c>
      <c r="G1098" s="56" t="s">
        <v>261</v>
      </c>
      <c r="H1098" s="56" t="s">
        <v>171</v>
      </c>
      <c r="I1098" s="36" t="s">
        <v>330</v>
      </c>
      <c r="J1098" s="46">
        <f t="shared" si="209"/>
        <v>3.5</v>
      </c>
      <c r="K1098" s="46">
        <f t="shared" si="209"/>
        <v>4.6</v>
      </c>
      <c r="L1098" s="46">
        <f t="shared" si="209"/>
        <v>4.6</v>
      </c>
    </row>
    <row r="1099" spans="1:12" ht="25.5">
      <c r="A1099" s="33" t="s">
        <v>233</v>
      </c>
      <c r="B1099" s="57" t="s">
        <v>300</v>
      </c>
      <c r="C1099" s="36" t="s">
        <v>265</v>
      </c>
      <c r="D1099" s="36" t="s">
        <v>262</v>
      </c>
      <c r="E1099" s="55" t="s">
        <v>313</v>
      </c>
      <c r="F1099" s="56" t="s">
        <v>219</v>
      </c>
      <c r="G1099" s="56" t="s">
        <v>261</v>
      </c>
      <c r="H1099" s="56" t="s">
        <v>171</v>
      </c>
      <c r="I1099" s="36" t="s">
        <v>245</v>
      </c>
      <c r="J1099" s="46">
        <v>3.5</v>
      </c>
      <c r="K1099" s="46">
        <v>4.6</v>
      </c>
      <c r="L1099" s="46">
        <v>4.6</v>
      </c>
    </row>
    <row r="1100" spans="1:12" ht="25.5">
      <c r="A1100" s="33" t="s">
        <v>375</v>
      </c>
      <c r="B1100" s="57" t="s">
        <v>300</v>
      </c>
      <c r="C1100" s="36" t="s">
        <v>265</v>
      </c>
      <c r="D1100" s="36" t="s">
        <v>262</v>
      </c>
      <c r="E1100" s="55" t="s">
        <v>313</v>
      </c>
      <c r="F1100" s="56" t="s">
        <v>241</v>
      </c>
      <c r="G1100" s="56" t="s">
        <v>180</v>
      </c>
      <c r="H1100" s="56" t="s">
        <v>181</v>
      </c>
      <c r="I1100" s="36"/>
      <c r="J1100" s="46">
        <f>J1101</f>
        <v>252.5</v>
      </c>
      <c r="K1100" s="46">
        <f>K1101</f>
        <v>179.89999999999998</v>
      </c>
      <c r="L1100" s="46">
        <f>L1101</f>
        <v>179.89999999999998</v>
      </c>
    </row>
    <row r="1101" spans="1:12" ht="25.5">
      <c r="A1101" s="33" t="s">
        <v>205</v>
      </c>
      <c r="B1101" s="57" t="s">
        <v>300</v>
      </c>
      <c r="C1101" s="36" t="s">
        <v>265</v>
      </c>
      <c r="D1101" s="36" t="s">
        <v>262</v>
      </c>
      <c r="E1101" s="55" t="s">
        <v>313</v>
      </c>
      <c r="F1101" s="56" t="s">
        <v>241</v>
      </c>
      <c r="G1101" s="56" t="s">
        <v>260</v>
      </c>
      <c r="H1101" s="56" t="s">
        <v>181</v>
      </c>
      <c r="I1101" s="36"/>
      <c r="J1101" s="46">
        <f>J1102+J1107+J1110+J1113</f>
        <v>252.5</v>
      </c>
      <c r="K1101" s="46">
        <f>K1102+K1107+K1110+K1113</f>
        <v>179.89999999999998</v>
      </c>
      <c r="L1101" s="46">
        <f>L1102+L1107+L1110+L1113</f>
        <v>179.89999999999998</v>
      </c>
    </row>
    <row r="1102" spans="1:12" ht="25.5">
      <c r="A1102" s="33" t="s">
        <v>362</v>
      </c>
      <c r="B1102" s="57" t="s">
        <v>300</v>
      </c>
      <c r="C1102" s="36" t="s">
        <v>265</v>
      </c>
      <c r="D1102" s="36" t="s">
        <v>262</v>
      </c>
      <c r="E1102" s="55" t="s">
        <v>313</v>
      </c>
      <c r="F1102" s="56" t="s">
        <v>241</v>
      </c>
      <c r="G1102" s="56" t="s">
        <v>260</v>
      </c>
      <c r="H1102" s="56" t="s">
        <v>363</v>
      </c>
      <c r="I1102" s="36"/>
      <c r="J1102" s="46">
        <f>J1103+J1105</f>
        <v>36.8</v>
      </c>
      <c r="K1102" s="46">
        <f>K1103+K1105</f>
        <v>84.8</v>
      </c>
      <c r="L1102" s="46">
        <f>L1103+L1105</f>
        <v>84.8</v>
      </c>
    </row>
    <row r="1103" spans="1:12" ht="25.5">
      <c r="A1103" s="25" t="s">
        <v>215</v>
      </c>
      <c r="B1103" s="57" t="s">
        <v>300</v>
      </c>
      <c r="C1103" s="36" t="s">
        <v>265</v>
      </c>
      <c r="D1103" s="36" t="s">
        <v>262</v>
      </c>
      <c r="E1103" s="55" t="s">
        <v>313</v>
      </c>
      <c r="F1103" s="56" t="s">
        <v>241</v>
      </c>
      <c r="G1103" s="56" t="s">
        <v>260</v>
      </c>
      <c r="H1103" s="56" t="s">
        <v>363</v>
      </c>
      <c r="I1103" s="36" t="s">
        <v>330</v>
      </c>
      <c r="J1103" s="46">
        <f>J1104</f>
        <v>36.8</v>
      </c>
      <c r="K1103" s="46">
        <f>K1104</f>
        <v>84.8</v>
      </c>
      <c r="L1103" s="46">
        <f>L1104</f>
        <v>84.8</v>
      </c>
    </row>
    <row r="1104" spans="1:12" ht="25.5">
      <c r="A1104" s="33" t="s">
        <v>233</v>
      </c>
      <c r="B1104" s="57" t="s">
        <v>300</v>
      </c>
      <c r="C1104" s="36" t="s">
        <v>265</v>
      </c>
      <c r="D1104" s="36" t="s">
        <v>262</v>
      </c>
      <c r="E1104" s="55" t="s">
        <v>313</v>
      </c>
      <c r="F1104" s="56" t="s">
        <v>241</v>
      </c>
      <c r="G1104" s="56" t="s">
        <v>260</v>
      </c>
      <c r="H1104" s="56" t="s">
        <v>363</v>
      </c>
      <c r="I1104" s="36" t="s">
        <v>245</v>
      </c>
      <c r="J1104" s="46">
        <v>36.8</v>
      </c>
      <c r="K1104" s="46">
        <v>84.8</v>
      </c>
      <c r="L1104" s="46">
        <v>84.8</v>
      </c>
    </row>
    <row r="1105" spans="1:12" ht="25.5">
      <c r="A1105" s="19" t="s">
        <v>226</v>
      </c>
      <c r="B1105" s="57" t="s">
        <v>300</v>
      </c>
      <c r="C1105" s="36" t="s">
        <v>265</v>
      </c>
      <c r="D1105" s="36" t="s">
        <v>262</v>
      </c>
      <c r="E1105" s="55" t="s">
        <v>313</v>
      </c>
      <c r="F1105" s="56" t="s">
        <v>241</v>
      </c>
      <c r="G1105" s="56" t="s">
        <v>260</v>
      </c>
      <c r="H1105" s="56" t="s">
        <v>363</v>
      </c>
      <c r="I1105" s="36" t="s">
        <v>225</v>
      </c>
      <c r="J1105" s="46">
        <f>J1106</f>
        <v>0</v>
      </c>
      <c r="K1105" s="46">
        <f>K1106</f>
        <v>0</v>
      </c>
      <c r="L1105" s="46">
        <f>L1106</f>
        <v>0</v>
      </c>
    </row>
    <row r="1106" spans="1:12" ht="12.75">
      <c r="A1106" s="19" t="s">
        <v>227</v>
      </c>
      <c r="B1106" s="57" t="s">
        <v>300</v>
      </c>
      <c r="C1106" s="36" t="s">
        <v>265</v>
      </c>
      <c r="D1106" s="36" t="s">
        <v>262</v>
      </c>
      <c r="E1106" s="55" t="s">
        <v>313</v>
      </c>
      <c r="F1106" s="56" t="s">
        <v>241</v>
      </c>
      <c r="G1106" s="56" t="s">
        <v>260</v>
      </c>
      <c r="H1106" s="56" t="s">
        <v>363</v>
      </c>
      <c r="I1106" s="36" t="s">
        <v>250</v>
      </c>
      <c r="J1106" s="46"/>
      <c r="K1106" s="46"/>
      <c r="L1106" s="46"/>
    </row>
    <row r="1107" spans="1:12" ht="25.5">
      <c r="A1107" s="33" t="s">
        <v>364</v>
      </c>
      <c r="B1107" s="57" t="s">
        <v>300</v>
      </c>
      <c r="C1107" s="36" t="s">
        <v>265</v>
      </c>
      <c r="D1107" s="36" t="s">
        <v>262</v>
      </c>
      <c r="E1107" s="55" t="s">
        <v>313</v>
      </c>
      <c r="F1107" s="56" t="s">
        <v>241</v>
      </c>
      <c r="G1107" s="56" t="s">
        <v>260</v>
      </c>
      <c r="H1107" s="56" t="s">
        <v>365</v>
      </c>
      <c r="I1107" s="36"/>
      <c r="J1107" s="46">
        <f aca="true" t="shared" si="210" ref="J1107:L1108">J1108</f>
        <v>62.7</v>
      </c>
      <c r="K1107" s="46">
        <f t="shared" si="210"/>
        <v>95.1</v>
      </c>
      <c r="L1107" s="46">
        <f t="shared" si="210"/>
        <v>95.1</v>
      </c>
    </row>
    <row r="1108" spans="1:12" ht="25.5">
      <c r="A1108" s="25" t="s">
        <v>215</v>
      </c>
      <c r="B1108" s="57" t="s">
        <v>300</v>
      </c>
      <c r="C1108" s="36" t="s">
        <v>265</v>
      </c>
      <c r="D1108" s="36" t="s">
        <v>262</v>
      </c>
      <c r="E1108" s="55" t="s">
        <v>313</v>
      </c>
      <c r="F1108" s="56" t="s">
        <v>241</v>
      </c>
      <c r="G1108" s="56" t="s">
        <v>260</v>
      </c>
      <c r="H1108" s="56" t="s">
        <v>365</v>
      </c>
      <c r="I1108" s="36" t="s">
        <v>330</v>
      </c>
      <c r="J1108" s="46">
        <f t="shared" si="210"/>
        <v>62.7</v>
      </c>
      <c r="K1108" s="46">
        <f t="shared" si="210"/>
        <v>95.1</v>
      </c>
      <c r="L1108" s="46">
        <f t="shared" si="210"/>
        <v>95.1</v>
      </c>
    </row>
    <row r="1109" spans="1:12" ht="25.5">
      <c r="A1109" s="33" t="s">
        <v>233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241</v>
      </c>
      <c r="G1109" s="56" t="s">
        <v>260</v>
      </c>
      <c r="H1109" s="56" t="s">
        <v>365</v>
      </c>
      <c r="I1109" s="36" t="s">
        <v>245</v>
      </c>
      <c r="J1109" s="46">
        <v>62.7</v>
      </c>
      <c r="K1109" s="46">
        <v>95.1</v>
      </c>
      <c r="L1109" s="46">
        <v>95.1</v>
      </c>
    </row>
    <row r="1110" spans="1:12" ht="12.75">
      <c r="A1110" s="19" t="s">
        <v>563</v>
      </c>
      <c r="B1110" s="57" t="s">
        <v>300</v>
      </c>
      <c r="C1110" s="36" t="s">
        <v>265</v>
      </c>
      <c r="D1110" s="36" t="s">
        <v>262</v>
      </c>
      <c r="E1110" s="55" t="s">
        <v>313</v>
      </c>
      <c r="F1110" s="56" t="s">
        <v>241</v>
      </c>
      <c r="G1110" s="56" t="s">
        <v>260</v>
      </c>
      <c r="H1110" s="56" t="s">
        <v>564</v>
      </c>
      <c r="I1110" s="36"/>
      <c r="J1110" s="46">
        <f aca="true" t="shared" si="211" ref="J1110:L1111">J1111</f>
        <v>130.6</v>
      </c>
      <c r="K1110" s="46">
        <f t="shared" si="211"/>
        <v>0</v>
      </c>
      <c r="L1110" s="46">
        <f t="shared" si="211"/>
        <v>0</v>
      </c>
    </row>
    <row r="1111" spans="1:12" ht="25.5">
      <c r="A1111" s="25" t="s">
        <v>215</v>
      </c>
      <c r="B1111" s="57" t="s">
        <v>300</v>
      </c>
      <c r="C1111" s="36" t="s">
        <v>265</v>
      </c>
      <c r="D1111" s="36" t="s">
        <v>262</v>
      </c>
      <c r="E1111" s="55" t="s">
        <v>313</v>
      </c>
      <c r="F1111" s="56" t="s">
        <v>241</v>
      </c>
      <c r="G1111" s="56" t="s">
        <v>260</v>
      </c>
      <c r="H1111" s="56" t="s">
        <v>564</v>
      </c>
      <c r="I1111" s="36" t="s">
        <v>330</v>
      </c>
      <c r="J1111" s="46">
        <f t="shared" si="211"/>
        <v>130.6</v>
      </c>
      <c r="K1111" s="46">
        <f t="shared" si="211"/>
        <v>0</v>
      </c>
      <c r="L1111" s="46">
        <f t="shared" si="211"/>
        <v>0</v>
      </c>
    </row>
    <row r="1112" spans="1:12" ht="25.5">
      <c r="A1112" s="33" t="s">
        <v>233</v>
      </c>
      <c r="B1112" s="57" t="s">
        <v>300</v>
      </c>
      <c r="C1112" s="36" t="s">
        <v>265</v>
      </c>
      <c r="D1112" s="36" t="s">
        <v>262</v>
      </c>
      <c r="E1112" s="55" t="s">
        <v>313</v>
      </c>
      <c r="F1112" s="56" t="s">
        <v>241</v>
      </c>
      <c r="G1112" s="56" t="s">
        <v>260</v>
      </c>
      <c r="H1112" s="56" t="s">
        <v>564</v>
      </c>
      <c r="I1112" s="36" t="s">
        <v>245</v>
      </c>
      <c r="J1112" s="46">
        <v>130.6</v>
      </c>
      <c r="K1112" s="46"/>
      <c r="L1112" s="46"/>
    </row>
    <row r="1113" spans="1:12" ht="12.75">
      <c r="A1113" s="19" t="s">
        <v>565</v>
      </c>
      <c r="B1113" s="57" t="s">
        <v>300</v>
      </c>
      <c r="C1113" s="36" t="s">
        <v>265</v>
      </c>
      <c r="D1113" s="36" t="s">
        <v>262</v>
      </c>
      <c r="E1113" s="55" t="s">
        <v>313</v>
      </c>
      <c r="F1113" s="56" t="s">
        <v>241</v>
      </c>
      <c r="G1113" s="56" t="s">
        <v>260</v>
      </c>
      <c r="H1113" s="56" t="s">
        <v>566</v>
      </c>
      <c r="I1113" s="36"/>
      <c r="J1113" s="46">
        <f aca="true" t="shared" si="212" ref="J1113:L1114">J1114</f>
        <v>22.4</v>
      </c>
      <c r="K1113" s="46">
        <f t="shared" si="212"/>
        <v>0</v>
      </c>
      <c r="L1113" s="46">
        <f t="shared" si="212"/>
        <v>0</v>
      </c>
    </row>
    <row r="1114" spans="1:12" ht="25.5">
      <c r="A1114" s="25" t="s">
        <v>215</v>
      </c>
      <c r="B1114" s="57" t="s">
        <v>300</v>
      </c>
      <c r="C1114" s="36" t="s">
        <v>265</v>
      </c>
      <c r="D1114" s="36" t="s">
        <v>262</v>
      </c>
      <c r="E1114" s="55" t="s">
        <v>313</v>
      </c>
      <c r="F1114" s="56" t="s">
        <v>241</v>
      </c>
      <c r="G1114" s="56" t="s">
        <v>260</v>
      </c>
      <c r="H1114" s="56" t="s">
        <v>566</v>
      </c>
      <c r="I1114" s="36" t="s">
        <v>330</v>
      </c>
      <c r="J1114" s="46">
        <f t="shared" si="212"/>
        <v>22.4</v>
      </c>
      <c r="K1114" s="46">
        <f t="shared" si="212"/>
        <v>0</v>
      </c>
      <c r="L1114" s="46">
        <f t="shared" si="212"/>
        <v>0</v>
      </c>
    </row>
    <row r="1115" spans="1:12" ht="25.5">
      <c r="A1115" s="33" t="s">
        <v>233</v>
      </c>
      <c r="B1115" s="57" t="s">
        <v>300</v>
      </c>
      <c r="C1115" s="36" t="s">
        <v>265</v>
      </c>
      <c r="D1115" s="36" t="s">
        <v>262</v>
      </c>
      <c r="E1115" s="55" t="s">
        <v>313</v>
      </c>
      <c r="F1115" s="56" t="s">
        <v>241</v>
      </c>
      <c r="G1115" s="56" t="s">
        <v>260</v>
      </c>
      <c r="H1115" s="56" t="s">
        <v>566</v>
      </c>
      <c r="I1115" s="36" t="s">
        <v>245</v>
      </c>
      <c r="J1115" s="46">
        <v>22.4</v>
      </c>
      <c r="K1115" s="46"/>
      <c r="L1115" s="46"/>
    </row>
    <row r="1116" spans="1:12" ht="25.5">
      <c r="A1116" s="19" t="s">
        <v>20</v>
      </c>
      <c r="B1116" s="29" t="s">
        <v>300</v>
      </c>
      <c r="C1116" s="20" t="s">
        <v>265</v>
      </c>
      <c r="D1116" s="20" t="s">
        <v>262</v>
      </c>
      <c r="E1116" s="27" t="s">
        <v>313</v>
      </c>
      <c r="F1116" s="28" t="s">
        <v>228</v>
      </c>
      <c r="G1116" s="28" t="s">
        <v>180</v>
      </c>
      <c r="H1116" s="28" t="s">
        <v>181</v>
      </c>
      <c r="I1116" s="20"/>
      <c r="J1116" s="45">
        <f>J1117</f>
        <v>36450.899999999994</v>
      </c>
      <c r="K1116" s="45">
        <f>K1117</f>
        <v>34824</v>
      </c>
      <c r="L1116" s="45">
        <f>L1117</f>
        <v>34824</v>
      </c>
    </row>
    <row r="1117" spans="1:12" ht="25.5">
      <c r="A1117" s="19" t="s">
        <v>116</v>
      </c>
      <c r="B1117" s="29" t="s">
        <v>300</v>
      </c>
      <c r="C1117" s="20" t="s">
        <v>265</v>
      </c>
      <c r="D1117" s="20" t="s">
        <v>262</v>
      </c>
      <c r="E1117" s="27" t="s">
        <v>313</v>
      </c>
      <c r="F1117" s="28" t="s">
        <v>228</v>
      </c>
      <c r="G1117" s="28" t="s">
        <v>260</v>
      </c>
      <c r="H1117" s="28" t="s">
        <v>181</v>
      </c>
      <c r="I1117" s="20"/>
      <c r="J1117" s="45">
        <f>J1118+J1121+J1128+J1135+J1141+J1138</f>
        <v>36450.899999999994</v>
      </c>
      <c r="K1117" s="45">
        <f>K1118+K1121+K1128+K1135+K1141+K1138</f>
        <v>34824</v>
      </c>
      <c r="L1117" s="45">
        <f>L1118+L1121+L1128+L1135+L1141+L1138</f>
        <v>34824</v>
      </c>
    </row>
    <row r="1118" spans="1:12" ht="25.5">
      <c r="A1118" s="54" t="s">
        <v>1</v>
      </c>
      <c r="B1118" s="29" t="s">
        <v>300</v>
      </c>
      <c r="C1118" s="20" t="s">
        <v>265</v>
      </c>
      <c r="D1118" s="20" t="s">
        <v>262</v>
      </c>
      <c r="E1118" s="27" t="s">
        <v>313</v>
      </c>
      <c r="F1118" s="28" t="s">
        <v>228</v>
      </c>
      <c r="G1118" s="28" t="s">
        <v>260</v>
      </c>
      <c r="H1118" s="28" t="s">
        <v>182</v>
      </c>
      <c r="I1118" s="20"/>
      <c r="J1118" s="45">
        <f aca="true" t="shared" si="213" ref="J1118:L1119">J1119</f>
        <v>3765.5</v>
      </c>
      <c r="K1118" s="45">
        <f t="shared" si="213"/>
        <v>3765.5</v>
      </c>
      <c r="L1118" s="45">
        <f t="shared" si="213"/>
        <v>3765.5</v>
      </c>
    </row>
    <row r="1119" spans="1:12" ht="38.25">
      <c r="A1119" s="25" t="s">
        <v>328</v>
      </c>
      <c r="B1119" s="29" t="s">
        <v>300</v>
      </c>
      <c r="C1119" s="20" t="s">
        <v>265</v>
      </c>
      <c r="D1119" s="20" t="s">
        <v>262</v>
      </c>
      <c r="E1119" s="27" t="s">
        <v>313</v>
      </c>
      <c r="F1119" s="28" t="s">
        <v>228</v>
      </c>
      <c r="G1119" s="28" t="s">
        <v>260</v>
      </c>
      <c r="H1119" s="28" t="s">
        <v>182</v>
      </c>
      <c r="I1119" s="20" t="s">
        <v>329</v>
      </c>
      <c r="J1119" s="45">
        <f t="shared" si="213"/>
        <v>3765.5</v>
      </c>
      <c r="K1119" s="45">
        <f t="shared" si="213"/>
        <v>3765.5</v>
      </c>
      <c r="L1119" s="45">
        <f t="shared" si="213"/>
        <v>3765.5</v>
      </c>
    </row>
    <row r="1120" spans="1:12" ht="12.75">
      <c r="A1120" s="25" t="s">
        <v>243</v>
      </c>
      <c r="B1120" s="29" t="s">
        <v>300</v>
      </c>
      <c r="C1120" s="20" t="s">
        <v>265</v>
      </c>
      <c r="D1120" s="20" t="s">
        <v>262</v>
      </c>
      <c r="E1120" s="27" t="s">
        <v>313</v>
      </c>
      <c r="F1120" s="28" t="s">
        <v>228</v>
      </c>
      <c r="G1120" s="28" t="s">
        <v>260</v>
      </c>
      <c r="H1120" s="28" t="s">
        <v>182</v>
      </c>
      <c r="I1120" s="20" t="s">
        <v>244</v>
      </c>
      <c r="J1120" s="45">
        <v>3765.5</v>
      </c>
      <c r="K1120" s="45">
        <v>3765.5</v>
      </c>
      <c r="L1120" s="45">
        <v>3765.5</v>
      </c>
    </row>
    <row r="1121" spans="1:12" ht="12.75">
      <c r="A1121" s="25" t="s">
        <v>2</v>
      </c>
      <c r="B1121" s="29" t="s">
        <v>300</v>
      </c>
      <c r="C1121" s="20" t="s">
        <v>265</v>
      </c>
      <c r="D1121" s="20" t="s">
        <v>262</v>
      </c>
      <c r="E1121" s="27" t="s">
        <v>313</v>
      </c>
      <c r="F1121" s="28" t="s">
        <v>228</v>
      </c>
      <c r="G1121" s="28" t="s">
        <v>260</v>
      </c>
      <c r="H1121" s="28" t="s">
        <v>183</v>
      </c>
      <c r="I1121" s="20"/>
      <c r="J1121" s="45">
        <f>J1124+J1122+J1126</f>
        <v>496.3</v>
      </c>
      <c r="K1121" s="45">
        <f>K1124+K1122+K1126</f>
        <v>292.2</v>
      </c>
      <c r="L1121" s="45">
        <f>L1124+L1122+L1126</f>
        <v>292.2</v>
      </c>
    </row>
    <row r="1122" spans="1:12" ht="38.25">
      <c r="A1122" s="25" t="s">
        <v>328</v>
      </c>
      <c r="B1122" s="29" t="s">
        <v>300</v>
      </c>
      <c r="C1122" s="20" t="s">
        <v>265</v>
      </c>
      <c r="D1122" s="20" t="s">
        <v>262</v>
      </c>
      <c r="E1122" s="27" t="s">
        <v>313</v>
      </c>
      <c r="F1122" s="28" t="s">
        <v>228</v>
      </c>
      <c r="G1122" s="28" t="s">
        <v>260</v>
      </c>
      <c r="H1122" s="28" t="s">
        <v>183</v>
      </c>
      <c r="I1122" s="20" t="s">
        <v>329</v>
      </c>
      <c r="J1122" s="45">
        <f>J1123</f>
        <v>25</v>
      </c>
      <c r="K1122" s="45">
        <f>K1123</f>
        <v>25</v>
      </c>
      <c r="L1122" s="45">
        <f>L1123</f>
        <v>25</v>
      </c>
    </row>
    <row r="1123" spans="1:12" ht="12.75">
      <c r="A1123" s="25" t="s">
        <v>243</v>
      </c>
      <c r="B1123" s="29" t="s">
        <v>300</v>
      </c>
      <c r="C1123" s="20" t="s">
        <v>265</v>
      </c>
      <c r="D1123" s="20" t="s">
        <v>262</v>
      </c>
      <c r="E1123" s="27" t="s">
        <v>313</v>
      </c>
      <c r="F1123" s="28" t="s">
        <v>228</v>
      </c>
      <c r="G1123" s="28" t="s">
        <v>260</v>
      </c>
      <c r="H1123" s="28" t="s">
        <v>183</v>
      </c>
      <c r="I1123" s="20" t="s">
        <v>244</v>
      </c>
      <c r="J1123" s="45">
        <v>25</v>
      </c>
      <c r="K1123" s="45">
        <v>25</v>
      </c>
      <c r="L1123" s="45">
        <v>25</v>
      </c>
    </row>
    <row r="1124" spans="1:12" ht="25.5">
      <c r="A1124" s="25" t="s">
        <v>215</v>
      </c>
      <c r="B1124" s="29" t="s">
        <v>300</v>
      </c>
      <c r="C1124" s="20" t="s">
        <v>265</v>
      </c>
      <c r="D1124" s="20" t="s">
        <v>262</v>
      </c>
      <c r="E1124" s="27" t="s">
        <v>313</v>
      </c>
      <c r="F1124" s="28" t="s">
        <v>228</v>
      </c>
      <c r="G1124" s="28" t="s">
        <v>260</v>
      </c>
      <c r="H1124" s="28" t="s">
        <v>183</v>
      </c>
      <c r="I1124" s="20" t="s">
        <v>330</v>
      </c>
      <c r="J1124" s="45">
        <f>J1125</f>
        <v>470.7</v>
      </c>
      <c r="K1124" s="45">
        <f>K1125</f>
        <v>267.2</v>
      </c>
      <c r="L1124" s="45">
        <f>L1125</f>
        <v>267.2</v>
      </c>
    </row>
    <row r="1125" spans="1:12" ht="25.5">
      <c r="A1125" s="19" t="s">
        <v>233</v>
      </c>
      <c r="B1125" s="29" t="s">
        <v>300</v>
      </c>
      <c r="C1125" s="20" t="s">
        <v>265</v>
      </c>
      <c r="D1125" s="20" t="s">
        <v>262</v>
      </c>
      <c r="E1125" s="27" t="s">
        <v>313</v>
      </c>
      <c r="F1125" s="28" t="s">
        <v>228</v>
      </c>
      <c r="G1125" s="28" t="s">
        <v>260</v>
      </c>
      <c r="H1125" s="28" t="s">
        <v>183</v>
      </c>
      <c r="I1125" s="20" t="s">
        <v>245</v>
      </c>
      <c r="J1125" s="45">
        <v>470.7</v>
      </c>
      <c r="K1125" s="45">
        <v>267.2</v>
      </c>
      <c r="L1125" s="45">
        <v>267.2</v>
      </c>
    </row>
    <row r="1126" spans="1:12" ht="12.75">
      <c r="A1126" s="19" t="s">
        <v>331</v>
      </c>
      <c r="B1126" s="29" t="s">
        <v>300</v>
      </c>
      <c r="C1126" s="20" t="s">
        <v>265</v>
      </c>
      <c r="D1126" s="20" t="s">
        <v>262</v>
      </c>
      <c r="E1126" s="27" t="s">
        <v>313</v>
      </c>
      <c r="F1126" s="28" t="s">
        <v>228</v>
      </c>
      <c r="G1126" s="28" t="s">
        <v>260</v>
      </c>
      <c r="H1126" s="28" t="s">
        <v>183</v>
      </c>
      <c r="I1126" s="20" t="s">
        <v>332</v>
      </c>
      <c r="J1126" s="45">
        <f>J1127</f>
        <v>0.6</v>
      </c>
      <c r="K1126" s="45">
        <f>K1127</f>
        <v>0</v>
      </c>
      <c r="L1126" s="45">
        <f>L1127</f>
        <v>0</v>
      </c>
    </row>
    <row r="1127" spans="1:12" ht="12.75">
      <c r="A1127" s="19" t="s">
        <v>246</v>
      </c>
      <c r="B1127" s="29" t="s">
        <v>300</v>
      </c>
      <c r="C1127" s="20" t="s">
        <v>265</v>
      </c>
      <c r="D1127" s="20" t="s">
        <v>262</v>
      </c>
      <c r="E1127" s="27" t="s">
        <v>313</v>
      </c>
      <c r="F1127" s="28" t="s">
        <v>228</v>
      </c>
      <c r="G1127" s="28" t="s">
        <v>260</v>
      </c>
      <c r="H1127" s="28" t="s">
        <v>183</v>
      </c>
      <c r="I1127" s="20" t="s">
        <v>247</v>
      </c>
      <c r="J1127" s="45">
        <v>0.6</v>
      </c>
      <c r="K1127" s="45"/>
      <c r="L1127" s="45"/>
    </row>
    <row r="1128" spans="1:12" ht="25.5">
      <c r="A1128" s="25" t="s">
        <v>15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260</v>
      </c>
      <c r="H1128" s="28" t="s">
        <v>204</v>
      </c>
      <c r="I1128" s="20"/>
      <c r="J1128" s="45">
        <f>J1129+J1131+J1133</f>
        <v>15493.1</v>
      </c>
      <c r="K1128" s="45">
        <f>K1129+K1131+K1133</f>
        <v>15131.8</v>
      </c>
      <c r="L1128" s="45">
        <f>L1129+L1131+L1133</f>
        <v>15131.8</v>
      </c>
    </row>
    <row r="1129" spans="1:12" ht="38.25">
      <c r="A1129" s="25" t="s">
        <v>328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204</v>
      </c>
      <c r="I1129" s="20" t="s">
        <v>329</v>
      </c>
      <c r="J1129" s="45">
        <f>J1130</f>
        <v>14580.2</v>
      </c>
      <c r="K1129" s="45">
        <f>K1130</f>
        <v>14438</v>
      </c>
      <c r="L1129" s="45">
        <f>L1130</f>
        <v>14438</v>
      </c>
    </row>
    <row r="1130" spans="1:12" ht="12.75">
      <c r="A1130" s="19" t="s">
        <v>248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204</v>
      </c>
      <c r="I1130" s="20" t="s">
        <v>249</v>
      </c>
      <c r="J1130" s="45">
        <v>14580.2</v>
      </c>
      <c r="K1130" s="45">
        <v>14438</v>
      </c>
      <c r="L1130" s="45">
        <v>14438</v>
      </c>
    </row>
    <row r="1131" spans="1:12" ht="25.5">
      <c r="A1131" s="25" t="s">
        <v>215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204</v>
      </c>
      <c r="I1131" s="20" t="s">
        <v>330</v>
      </c>
      <c r="J1131" s="45">
        <f>J1132</f>
        <v>909.5</v>
      </c>
      <c r="K1131" s="45">
        <f>K1132</f>
        <v>693.8</v>
      </c>
      <c r="L1131" s="45">
        <f>L1132</f>
        <v>693.8</v>
      </c>
    </row>
    <row r="1132" spans="1:12" ht="25.5">
      <c r="A1132" s="19" t="s">
        <v>233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204</v>
      </c>
      <c r="I1132" s="20" t="s">
        <v>245</v>
      </c>
      <c r="J1132" s="45">
        <v>909.5</v>
      </c>
      <c r="K1132" s="45">
        <v>693.8</v>
      </c>
      <c r="L1132" s="45">
        <v>693.8</v>
      </c>
    </row>
    <row r="1133" spans="1:12" ht="12.75">
      <c r="A1133" s="19" t="s">
        <v>331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204</v>
      </c>
      <c r="I1133" s="20" t="s">
        <v>332</v>
      </c>
      <c r="J1133" s="45">
        <f>J1134</f>
        <v>3.4</v>
      </c>
      <c r="K1133" s="45">
        <f>K1134</f>
        <v>0</v>
      </c>
      <c r="L1133" s="45">
        <f>L1134</f>
        <v>0</v>
      </c>
    </row>
    <row r="1134" spans="1:12" ht="12.75">
      <c r="A1134" s="19" t="s">
        <v>246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204</v>
      </c>
      <c r="I1134" s="20" t="s">
        <v>247</v>
      </c>
      <c r="J1134" s="45">
        <v>3.4</v>
      </c>
      <c r="K1134" s="45"/>
      <c r="L1134" s="45"/>
    </row>
    <row r="1135" spans="1:12" ht="38.25">
      <c r="A1135" s="25" t="s">
        <v>27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176</v>
      </c>
      <c r="I1135" s="20"/>
      <c r="J1135" s="45">
        <f aca="true" t="shared" si="214" ref="J1135:L1136">J1136</f>
        <v>15235.3</v>
      </c>
      <c r="K1135" s="45">
        <f t="shared" si="214"/>
        <v>14173.8</v>
      </c>
      <c r="L1135" s="45">
        <f t="shared" si="214"/>
        <v>14173.8</v>
      </c>
    </row>
    <row r="1136" spans="1:12" ht="25.5">
      <c r="A1136" s="19" t="s">
        <v>226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176</v>
      </c>
      <c r="I1136" s="20" t="s">
        <v>225</v>
      </c>
      <c r="J1136" s="45">
        <f t="shared" si="214"/>
        <v>15235.3</v>
      </c>
      <c r="K1136" s="45">
        <f t="shared" si="214"/>
        <v>14173.8</v>
      </c>
      <c r="L1136" s="45">
        <f t="shared" si="214"/>
        <v>14173.8</v>
      </c>
    </row>
    <row r="1137" spans="1:12" ht="12.75">
      <c r="A1137" s="19" t="s">
        <v>227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176</v>
      </c>
      <c r="I1137" s="20" t="s">
        <v>250</v>
      </c>
      <c r="J1137" s="45">
        <v>15235.3</v>
      </c>
      <c r="K1137" s="45">
        <v>14173.8</v>
      </c>
      <c r="L1137" s="45">
        <v>14173.8</v>
      </c>
    </row>
    <row r="1138" spans="1:12" ht="25.5">
      <c r="A1138" s="19" t="s">
        <v>380</v>
      </c>
      <c r="B1138" s="29" t="s">
        <v>300</v>
      </c>
      <c r="C1138" s="20" t="s">
        <v>265</v>
      </c>
      <c r="D1138" s="20" t="s">
        <v>262</v>
      </c>
      <c r="E1138" s="27" t="s">
        <v>313</v>
      </c>
      <c r="F1138" s="28" t="s">
        <v>228</v>
      </c>
      <c r="G1138" s="28" t="s">
        <v>260</v>
      </c>
      <c r="H1138" s="28" t="s">
        <v>428</v>
      </c>
      <c r="I1138" s="20"/>
      <c r="J1138" s="45">
        <f aca="true" t="shared" si="215" ref="J1138:L1139">J1139</f>
        <v>73.2</v>
      </c>
      <c r="K1138" s="45">
        <f t="shared" si="215"/>
        <v>73.2</v>
      </c>
      <c r="L1138" s="45">
        <f t="shared" si="215"/>
        <v>73.2</v>
      </c>
    </row>
    <row r="1139" spans="1:12" ht="25.5">
      <c r="A1139" s="19" t="s">
        <v>226</v>
      </c>
      <c r="B1139" s="29" t="s">
        <v>300</v>
      </c>
      <c r="C1139" s="20" t="s">
        <v>265</v>
      </c>
      <c r="D1139" s="20" t="s">
        <v>262</v>
      </c>
      <c r="E1139" s="27" t="s">
        <v>313</v>
      </c>
      <c r="F1139" s="28" t="s">
        <v>228</v>
      </c>
      <c r="G1139" s="28" t="s">
        <v>260</v>
      </c>
      <c r="H1139" s="28" t="s">
        <v>428</v>
      </c>
      <c r="I1139" s="20" t="s">
        <v>225</v>
      </c>
      <c r="J1139" s="45">
        <f t="shared" si="215"/>
        <v>73.2</v>
      </c>
      <c r="K1139" s="45">
        <f t="shared" si="215"/>
        <v>73.2</v>
      </c>
      <c r="L1139" s="45">
        <f t="shared" si="215"/>
        <v>73.2</v>
      </c>
    </row>
    <row r="1140" spans="1:12" ht="12.75">
      <c r="A1140" s="19" t="s">
        <v>227</v>
      </c>
      <c r="B1140" s="29" t="s">
        <v>300</v>
      </c>
      <c r="C1140" s="20" t="s">
        <v>265</v>
      </c>
      <c r="D1140" s="20" t="s">
        <v>262</v>
      </c>
      <c r="E1140" s="27" t="s">
        <v>313</v>
      </c>
      <c r="F1140" s="28" t="s">
        <v>228</v>
      </c>
      <c r="G1140" s="28" t="s">
        <v>260</v>
      </c>
      <c r="H1140" s="28" t="s">
        <v>428</v>
      </c>
      <c r="I1140" s="20" t="s">
        <v>250</v>
      </c>
      <c r="J1140" s="45">
        <v>73.2</v>
      </c>
      <c r="K1140" s="45">
        <v>73.2</v>
      </c>
      <c r="L1140" s="45">
        <v>73.2</v>
      </c>
    </row>
    <row r="1141" spans="1:12" ht="25.5">
      <c r="A1141" s="19" t="s">
        <v>378</v>
      </c>
      <c r="B1141" s="29" t="s">
        <v>300</v>
      </c>
      <c r="C1141" s="20" t="s">
        <v>265</v>
      </c>
      <c r="D1141" s="20" t="s">
        <v>262</v>
      </c>
      <c r="E1141" s="27" t="s">
        <v>313</v>
      </c>
      <c r="F1141" s="28" t="s">
        <v>228</v>
      </c>
      <c r="G1141" s="28" t="s">
        <v>260</v>
      </c>
      <c r="H1141" s="28" t="s">
        <v>379</v>
      </c>
      <c r="I1141" s="20"/>
      <c r="J1141" s="45">
        <f aca="true" t="shared" si="216" ref="J1141:L1142">J1142</f>
        <v>1387.5</v>
      </c>
      <c r="K1141" s="45">
        <f t="shared" si="216"/>
        <v>1387.5</v>
      </c>
      <c r="L1141" s="45">
        <f t="shared" si="216"/>
        <v>1387.5</v>
      </c>
    </row>
    <row r="1142" spans="1:12" ht="25.5">
      <c r="A1142" s="19" t="s">
        <v>226</v>
      </c>
      <c r="B1142" s="29" t="s">
        <v>300</v>
      </c>
      <c r="C1142" s="20" t="s">
        <v>265</v>
      </c>
      <c r="D1142" s="20" t="s">
        <v>262</v>
      </c>
      <c r="E1142" s="27" t="s">
        <v>313</v>
      </c>
      <c r="F1142" s="28" t="s">
        <v>228</v>
      </c>
      <c r="G1142" s="28" t="s">
        <v>260</v>
      </c>
      <c r="H1142" s="28" t="s">
        <v>379</v>
      </c>
      <c r="I1142" s="20" t="s">
        <v>225</v>
      </c>
      <c r="J1142" s="45">
        <f t="shared" si="216"/>
        <v>1387.5</v>
      </c>
      <c r="K1142" s="45">
        <f t="shared" si="216"/>
        <v>1387.5</v>
      </c>
      <c r="L1142" s="45">
        <f t="shared" si="216"/>
        <v>1387.5</v>
      </c>
    </row>
    <row r="1143" spans="1:12" ht="12.75">
      <c r="A1143" s="19" t="s">
        <v>227</v>
      </c>
      <c r="B1143" s="29" t="s">
        <v>300</v>
      </c>
      <c r="C1143" s="20" t="s">
        <v>265</v>
      </c>
      <c r="D1143" s="20" t="s">
        <v>262</v>
      </c>
      <c r="E1143" s="27" t="s">
        <v>313</v>
      </c>
      <c r="F1143" s="28" t="s">
        <v>228</v>
      </c>
      <c r="G1143" s="28" t="s">
        <v>260</v>
      </c>
      <c r="H1143" s="28" t="s">
        <v>379</v>
      </c>
      <c r="I1143" s="20" t="s">
        <v>250</v>
      </c>
      <c r="J1143" s="45">
        <v>1387.5</v>
      </c>
      <c r="K1143" s="45">
        <v>1387.5</v>
      </c>
      <c r="L1143" s="45">
        <v>1387.5</v>
      </c>
    </row>
    <row r="1144" spans="1:12" ht="25.5">
      <c r="A1144" s="67" t="s">
        <v>411</v>
      </c>
      <c r="B1144" s="13" t="s">
        <v>300</v>
      </c>
      <c r="C1144" s="10" t="s">
        <v>265</v>
      </c>
      <c r="D1144" s="10" t="s">
        <v>262</v>
      </c>
      <c r="E1144" s="11" t="s">
        <v>28</v>
      </c>
      <c r="F1144" s="12" t="s">
        <v>221</v>
      </c>
      <c r="G1144" s="12" t="s">
        <v>180</v>
      </c>
      <c r="H1144" s="12" t="s">
        <v>181</v>
      </c>
      <c r="I1144" s="10"/>
      <c r="J1144" s="31">
        <f>J1145</f>
        <v>53.2</v>
      </c>
      <c r="K1144" s="31">
        <f aca="true" t="shared" si="217" ref="K1144:L1148">K1145</f>
        <v>0</v>
      </c>
      <c r="L1144" s="31">
        <f t="shared" si="217"/>
        <v>0</v>
      </c>
    </row>
    <row r="1145" spans="1:12" ht="38.25">
      <c r="A1145" s="25" t="s">
        <v>29</v>
      </c>
      <c r="B1145" s="29" t="s">
        <v>300</v>
      </c>
      <c r="C1145" s="20" t="s">
        <v>265</v>
      </c>
      <c r="D1145" s="20" t="s">
        <v>262</v>
      </c>
      <c r="E1145" s="27" t="s">
        <v>28</v>
      </c>
      <c r="F1145" s="28" t="s">
        <v>241</v>
      </c>
      <c r="G1145" s="28" t="s">
        <v>180</v>
      </c>
      <c r="H1145" s="28" t="s">
        <v>181</v>
      </c>
      <c r="I1145" s="20"/>
      <c r="J1145" s="45">
        <f>J1146</f>
        <v>53.2</v>
      </c>
      <c r="K1145" s="45">
        <f t="shared" si="217"/>
        <v>0</v>
      </c>
      <c r="L1145" s="45">
        <f t="shared" si="217"/>
        <v>0</v>
      </c>
    </row>
    <row r="1146" spans="1:12" ht="25.5">
      <c r="A1146" s="25" t="s">
        <v>130</v>
      </c>
      <c r="B1146" s="29" t="s">
        <v>300</v>
      </c>
      <c r="C1146" s="20" t="s">
        <v>265</v>
      </c>
      <c r="D1146" s="20" t="s">
        <v>262</v>
      </c>
      <c r="E1146" s="27" t="s">
        <v>28</v>
      </c>
      <c r="F1146" s="28" t="s">
        <v>241</v>
      </c>
      <c r="G1146" s="28" t="s">
        <v>260</v>
      </c>
      <c r="H1146" s="28" t="s">
        <v>181</v>
      </c>
      <c r="I1146" s="20"/>
      <c r="J1146" s="45">
        <f>J1147</f>
        <v>53.2</v>
      </c>
      <c r="K1146" s="45">
        <f t="shared" si="217"/>
        <v>0</v>
      </c>
      <c r="L1146" s="45">
        <f t="shared" si="217"/>
        <v>0</v>
      </c>
    </row>
    <row r="1147" spans="1:12" ht="12.75">
      <c r="A1147" s="25" t="s">
        <v>30</v>
      </c>
      <c r="B1147" s="29" t="s">
        <v>300</v>
      </c>
      <c r="C1147" s="20" t="s">
        <v>265</v>
      </c>
      <c r="D1147" s="20" t="s">
        <v>262</v>
      </c>
      <c r="E1147" s="27" t="s">
        <v>28</v>
      </c>
      <c r="F1147" s="28" t="s">
        <v>241</v>
      </c>
      <c r="G1147" s="28" t="s">
        <v>260</v>
      </c>
      <c r="H1147" s="28" t="s">
        <v>129</v>
      </c>
      <c r="I1147" s="20"/>
      <c r="J1147" s="45">
        <f>J1148</f>
        <v>53.2</v>
      </c>
      <c r="K1147" s="45">
        <f t="shared" si="217"/>
        <v>0</v>
      </c>
      <c r="L1147" s="45">
        <f t="shared" si="217"/>
        <v>0</v>
      </c>
    </row>
    <row r="1148" spans="1:12" ht="25.5">
      <c r="A1148" s="19" t="s">
        <v>226</v>
      </c>
      <c r="B1148" s="29" t="s">
        <v>300</v>
      </c>
      <c r="C1148" s="20" t="s">
        <v>265</v>
      </c>
      <c r="D1148" s="20" t="s">
        <v>262</v>
      </c>
      <c r="E1148" s="27" t="s">
        <v>28</v>
      </c>
      <c r="F1148" s="28" t="s">
        <v>241</v>
      </c>
      <c r="G1148" s="28" t="s">
        <v>260</v>
      </c>
      <c r="H1148" s="28" t="s">
        <v>129</v>
      </c>
      <c r="I1148" s="20" t="s">
        <v>225</v>
      </c>
      <c r="J1148" s="45">
        <f>J1149</f>
        <v>53.2</v>
      </c>
      <c r="K1148" s="45">
        <f t="shared" si="217"/>
        <v>0</v>
      </c>
      <c r="L1148" s="45">
        <f t="shared" si="217"/>
        <v>0</v>
      </c>
    </row>
    <row r="1149" spans="1:12" ht="12.75">
      <c r="A1149" s="19" t="s">
        <v>227</v>
      </c>
      <c r="B1149" s="29" t="s">
        <v>300</v>
      </c>
      <c r="C1149" s="20" t="s">
        <v>265</v>
      </c>
      <c r="D1149" s="20" t="s">
        <v>262</v>
      </c>
      <c r="E1149" s="27" t="s">
        <v>28</v>
      </c>
      <c r="F1149" s="28" t="s">
        <v>241</v>
      </c>
      <c r="G1149" s="28" t="s">
        <v>260</v>
      </c>
      <c r="H1149" s="28" t="s">
        <v>129</v>
      </c>
      <c r="I1149" s="20" t="s">
        <v>250</v>
      </c>
      <c r="J1149" s="45">
        <v>53.2</v>
      </c>
      <c r="K1149" s="45"/>
      <c r="L1149" s="45"/>
    </row>
    <row r="1150" spans="1:12" ht="12.75">
      <c r="A1150" s="15" t="s">
        <v>276</v>
      </c>
      <c r="B1150" s="13" t="s">
        <v>300</v>
      </c>
      <c r="C1150" s="10" t="s">
        <v>277</v>
      </c>
      <c r="D1150" s="10"/>
      <c r="E1150" s="27"/>
      <c r="F1150" s="28"/>
      <c r="G1150" s="28"/>
      <c r="H1150" s="28"/>
      <c r="I1150" s="10"/>
      <c r="J1150" s="31">
        <f aca="true" t="shared" si="218" ref="J1150:L1152">J1151</f>
        <v>38778.2</v>
      </c>
      <c r="K1150" s="31">
        <f t="shared" si="218"/>
        <v>40385.5</v>
      </c>
      <c r="L1150" s="31">
        <f t="shared" si="218"/>
        <v>40098.1</v>
      </c>
    </row>
    <row r="1151" spans="1:12" ht="12.75">
      <c r="A1151" s="15" t="s">
        <v>309</v>
      </c>
      <c r="B1151" s="13" t="s">
        <v>300</v>
      </c>
      <c r="C1151" s="10" t="s">
        <v>277</v>
      </c>
      <c r="D1151" s="10" t="s">
        <v>261</v>
      </c>
      <c r="E1151" s="11"/>
      <c r="F1151" s="12"/>
      <c r="G1151" s="12"/>
      <c r="H1151" s="12"/>
      <c r="I1151" s="10"/>
      <c r="J1151" s="31">
        <f t="shared" si="218"/>
        <v>38778.2</v>
      </c>
      <c r="K1151" s="31">
        <f t="shared" si="218"/>
        <v>40385.5</v>
      </c>
      <c r="L1151" s="31">
        <f t="shared" si="218"/>
        <v>40098.1</v>
      </c>
    </row>
    <row r="1152" spans="1:12" ht="25.5">
      <c r="A1152" s="26" t="s">
        <v>410</v>
      </c>
      <c r="B1152" s="13" t="s">
        <v>300</v>
      </c>
      <c r="C1152" s="10" t="s">
        <v>277</v>
      </c>
      <c r="D1152" s="10" t="s">
        <v>261</v>
      </c>
      <c r="E1152" s="11" t="s">
        <v>313</v>
      </c>
      <c r="F1152" s="12" t="s">
        <v>221</v>
      </c>
      <c r="G1152" s="12" t="s">
        <v>180</v>
      </c>
      <c r="H1152" s="12" t="s">
        <v>181</v>
      </c>
      <c r="I1152" s="20"/>
      <c r="J1152" s="31">
        <f t="shared" si="218"/>
        <v>38778.2</v>
      </c>
      <c r="K1152" s="31">
        <f t="shared" si="218"/>
        <v>40385.5</v>
      </c>
      <c r="L1152" s="31">
        <f t="shared" si="218"/>
        <v>40098.1</v>
      </c>
    </row>
    <row r="1153" spans="1:12" ht="25.5">
      <c r="A1153" s="25" t="s">
        <v>224</v>
      </c>
      <c r="B1153" s="29" t="s">
        <v>300</v>
      </c>
      <c r="C1153" s="20" t="s">
        <v>277</v>
      </c>
      <c r="D1153" s="20" t="s">
        <v>261</v>
      </c>
      <c r="E1153" s="27" t="s">
        <v>313</v>
      </c>
      <c r="F1153" s="28" t="s">
        <v>219</v>
      </c>
      <c r="G1153" s="28" t="s">
        <v>180</v>
      </c>
      <c r="H1153" s="28" t="s">
        <v>181</v>
      </c>
      <c r="I1153" s="20"/>
      <c r="J1153" s="45">
        <f>J1154+J1162+J1158</f>
        <v>38778.2</v>
      </c>
      <c r="K1153" s="45">
        <f>K1154+K1162+K1158</f>
        <v>40385.5</v>
      </c>
      <c r="L1153" s="45">
        <f>L1154+L1162+L1158</f>
        <v>40098.1</v>
      </c>
    </row>
    <row r="1154" spans="1:12" ht="25.5">
      <c r="A1154" s="25" t="s">
        <v>161</v>
      </c>
      <c r="B1154" s="29" t="s">
        <v>300</v>
      </c>
      <c r="C1154" s="20" t="s">
        <v>277</v>
      </c>
      <c r="D1154" s="20" t="s">
        <v>261</v>
      </c>
      <c r="E1154" s="27" t="s">
        <v>313</v>
      </c>
      <c r="F1154" s="28" t="s">
        <v>219</v>
      </c>
      <c r="G1154" s="28" t="s">
        <v>260</v>
      </c>
      <c r="H1154" s="28" t="s">
        <v>181</v>
      </c>
      <c r="I1154" s="20"/>
      <c r="J1154" s="45">
        <f aca="true" t="shared" si="219" ref="J1154:L1156">J1155</f>
        <v>8298.1</v>
      </c>
      <c r="K1154" s="45">
        <f t="shared" si="219"/>
        <v>11456.2</v>
      </c>
      <c r="L1154" s="45">
        <f t="shared" si="219"/>
        <v>11228.1</v>
      </c>
    </row>
    <row r="1155" spans="1:12" ht="38.25">
      <c r="A1155" s="54" t="s">
        <v>234</v>
      </c>
      <c r="B1155" s="29" t="s">
        <v>300</v>
      </c>
      <c r="C1155" s="20" t="s">
        <v>277</v>
      </c>
      <c r="D1155" s="20" t="s">
        <v>261</v>
      </c>
      <c r="E1155" s="27" t="s">
        <v>313</v>
      </c>
      <c r="F1155" s="28" t="s">
        <v>219</v>
      </c>
      <c r="G1155" s="28" t="s">
        <v>260</v>
      </c>
      <c r="H1155" s="28" t="s">
        <v>168</v>
      </c>
      <c r="I1155" s="20"/>
      <c r="J1155" s="45">
        <f t="shared" si="219"/>
        <v>8298.1</v>
      </c>
      <c r="K1155" s="45">
        <f t="shared" si="219"/>
        <v>11456.2</v>
      </c>
      <c r="L1155" s="45">
        <f t="shared" si="219"/>
        <v>11228.1</v>
      </c>
    </row>
    <row r="1156" spans="1:12" ht="12.75">
      <c r="A1156" s="33" t="s">
        <v>229</v>
      </c>
      <c r="B1156" s="29" t="s">
        <v>300</v>
      </c>
      <c r="C1156" s="20" t="s">
        <v>277</v>
      </c>
      <c r="D1156" s="20" t="s">
        <v>261</v>
      </c>
      <c r="E1156" s="27" t="s">
        <v>313</v>
      </c>
      <c r="F1156" s="28" t="s">
        <v>219</v>
      </c>
      <c r="G1156" s="28" t="s">
        <v>260</v>
      </c>
      <c r="H1156" s="28" t="s">
        <v>168</v>
      </c>
      <c r="I1156" s="20" t="s">
        <v>230</v>
      </c>
      <c r="J1156" s="45">
        <f t="shared" si="219"/>
        <v>8298.1</v>
      </c>
      <c r="K1156" s="45">
        <f t="shared" si="219"/>
        <v>11456.2</v>
      </c>
      <c r="L1156" s="45">
        <f t="shared" si="219"/>
        <v>11228.1</v>
      </c>
    </row>
    <row r="1157" spans="1:12" ht="13.5" customHeight="1">
      <c r="A1157" s="19" t="s">
        <v>251</v>
      </c>
      <c r="B1157" s="29" t="s">
        <v>300</v>
      </c>
      <c r="C1157" s="20" t="s">
        <v>277</v>
      </c>
      <c r="D1157" s="20" t="s">
        <v>261</v>
      </c>
      <c r="E1157" s="27" t="s">
        <v>313</v>
      </c>
      <c r="F1157" s="28" t="s">
        <v>219</v>
      </c>
      <c r="G1157" s="28" t="s">
        <v>260</v>
      </c>
      <c r="H1157" s="28" t="s">
        <v>168</v>
      </c>
      <c r="I1157" s="20" t="s">
        <v>252</v>
      </c>
      <c r="J1157" s="45">
        <v>8298.1</v>
      </c>
      <c r="K1157" s="45">
        <v>11456.2</v>
      </c>
      <c r="L1157" s="45">
        <v>11228.1</v>
      </c>
    </row>
    <row r="1158" spans="1:12" ht="13.5" customHeight="1">
      <c r="A1158" s="25" t="s">
        <v>169</v>
      </c>
      <c r="B1158" s="29" t="s">
        <v>300</v>
      </c>
      <c r="C1158" s="20" t="s">
        <v>277</v>
      </c>
      <c r="D1158" s="20" t="s">
        <v>261</v>
      </c>
      <c r="E1158" s="27" t="s">
        <v>313</v>
      </c>
      <c r="F1158" s="28" t="s">
        <v>219</v>
      </c>
      <c r="G1158" s="28" t="s">
        <v>263</v>
      </c>
      <c r="H1158" s="28" t="s">
        <v>181</v>
      </c>
      <c r="I1158" s="20"/>
      <c r="J1158" s="45">
        <f>J1159</f>
        <v>181.4</v>
      </c>
      <c r="K1158" s="45">
        <f aca="true" t="shared" si="220" ref="K1158:L1160">K1159</f>
        <v>0</v>
      </c>
      <c r="L1158" s="45">
        <f t="shared" si="220"/>
        <v>0</v>
      </c>
    </row>
    <row r="1159" spans="1:12" ht="78" customHeight="1">
      <c r="A1159" s="19" t="s">
        <v>577</v>
      </c>
      <c r="B1159" s="29" t="s">
        <v>300</v>
      </c>
      <c r="C1159" s="20" t="s">
        <v>277</v>
      </c>
      <c r="D1159" s="20" t="s">
        <v>261</v>
      </c>
      <c r="E1159" s="27" t="s">
        <v>313</v>
      </c>
      <c r="F1159" s="28" t="s">
        <v>219</v>
      </c>
      <c r="G1159" s="28" t="s">
        <v>263</v>
      </c>
      <c r="H1159" s="28" t="s">
        <v>578</v>
      </c>
      <c r="I1159" s="20"/>
      <c r="J1159" s="45">
        <f>J1160</f>
        <v>181.4</v>
      </c>
      <c r="K1159" s="45">
        <f t="shared" si="220"/>
        <v>0</v>
      </c>
      <c r="L1159" s="45">
        <f t="shared" si="220"/>
        <v>0</v>
      </c>
    </row>
    <row r="1160" spans="1:12" ht="25.5" customHeight="1">
      <c r="A1160" s="25" t="s">
        <v>215</v>
      </c>
      <c r="B1160" s="29" t="s">
        <v>300</v>
      </c>
      <c r="C1160" s="20" t="s">
        <v>277</v>
      </c>
      <c r="D1160" s="20" t="s">
        <v>261</v>
      </c>
      <c r="E1160" s="27" t="s">
        <v>313</v>
      </c>
      <c r="F1160" s="28" t="s">
        <v>219</v>
      </c>
      <c r="G1160" s="28" t="s">
        <v>263</v>
      </c>
      <c r="H1160" s="28" t="s">
        <v>578</v>
      </c>
      <c r="I1160" s="20" t="s">
        <v>330</v>
      </c>
      <c r="J1160" s="45">
        <f>J1161</f>
        <v>181.4</v>
      </c>
      <c r="K1160" s="45">
        <f t="shared" si="220"/>
        <v>0</v>
      </c>
      <c r="L1160" s="45">
        <f t="shared" si="220"/>
        <v>0</v>
      </c>
    </row>
    <row r="1161" spans="1:12" ht="24.75" customHeight="1">
      <c r="A1161" s="19" t="s">
        <v>233</v>
      </c>
      <c r="B1161" s="29" t="s">
        <v>300</v>
      </c>
      <c r="C1161" s="20" t="s">
        <v>277</v>
      </c>
      <c r="D1161" s="20" t="s">
        <v>261</v>
      </c>
      <c r="E1161" s="27" t="s">
        <v>313</v>
      </c>
      <c r="F1161" s="28" t="s">
        <v>219</v>
      </c>
      <c r="G1161" s="28" t="s">
        <v>263</v>
      </c>
      <c r="H1161" s="28" t="s">
        <v>578</v>
      </c>
      <c r="I1161" s="20" t="s">
        <v>245</v>
      </c>
      <c r="J1161" s="45">
        <v>181.4</v>
      </c>
      <c r="K1161" s="45"/>
      <c r="L1161" s="45"/>
    </row>
    <row r="1162" spans="1:12" ht="25.5">
      <c r="A1162" s="19" t="s">
        <v>164</v>
      </c>
      <c r="B1162" s="29" t="s">
        <v>300</v>
      </c>
      <c r="C1162" s="20" t="s">
        <v>277</v>
      </c>
      <c r="D1162" s="20" t="s">
        <v>261</v>
      </c>
      <c r="E1162" s="27" t="s">
        <v>313</v>
      </c>
      <c r="F1162" s="28" t="s">
        <v>219</v>
      </c>
      <c r="G1162" s="28" t="s">
        <v>261</v>
      </c>
      <c r="H1162" s="28" t="s">
        <v>181</v>
      </c>
      <c r="I1162" s="20"/>
      <c r="J1162" s="45">
        <f>J1163+J1168+J1173</f>
        <v>30298.699999999997</v>
      </c>
      <c r="K1162" s="45">
        <f>K1163+K1168+K1173</f>
        <v>28929.300000000003</v>
      </c>
      <c r="L1162" s="45">
        <f>L1163+L1168+L1173</f>
        <v>28870</v>
      </c>
    </row>
    <row r="1163" spans="1:12" ht="25.5">
      <c r="A1163" s="25" t="s">
        <v>80</v>
      </c>
      <c r="B1163" s="57" t="s">
        <v>300</v>
      </c>
      <c r="C1163" s="36" t="s">
        <v>277</v>
      </c>
      <c r="D1163" s="36" t="s">
        <v>261</v>
      </c>
      <c r="E1163" s="27" t="s">
        <v>313</v>
      </c>
      <c r="F1163" s="28" t="s">
        <v>219</v>
      </c>
      <c r="G1163" s="28" t="s">
        <v>261</v>
      </c>
      <c r="H1163" s="28" t="s">
        <v>165</v>
      </c>
      <c r="I1163" s="36"/>
      <c r="J1163" s="45">
        <f>J1166+J1164</f>
        <v>14436.9</v>
      </c>
      <c r="K1163" s="45">
        <f>K1166+K1164</f>
        <v>12072</v>
      </c>
      <c r="L1163" s="45">
        <f>L1166+L1164</f>
        <v>12072</v>
      </c>
    </row>
    <row r="1164" spans="1:12" ht="25.5">
      <c r="A1164" s="25" t="s">
        <v>215</v>
      </c>
      <c r="B1164" s="57" t="s">
        <v>300</v>
      </c>
      <c r="C1164" s="36" t="s">
        <v>277</v>
      </c>
      <c r="D1164" s="36" t="s">
        <v>261</v>
      </c>
      <c r="E1164" s="27" t="s">
        <v>313</v>
      </c>
      <c r="F1164" s="28" t="s">
        <v>219</v>
      </c>
      <c r="G1164" s="28" t="s">
        <v>261</v>
      </c>
      <c r="H1164" s="28" t="s">
        <v>165</v>
      </c>
      <c r="I1164" s="36" t="s">
        <v>330</v>
      </c>
      <c r="J1164" s="45">
        <f>J1165</f>
        <v>86.1</v>
      </c>
      <c r="K1164" s="45">
        <f>K1165</f>
        <v>72</v>
      </c>
      <c r="L1164" s="45">
        <f>L1165</f>
        <v>72</v>
      </c>
    </row>
    <row r="1165" spans="1:12" ht="25.5">
      <c r="A1165" s="19" t="s">
        <v>233</v>
      </c>
      <c r="B1165" s="57" t="s">
        <v>300</v>
      </c>
      <c r="C1165" s="36" t="s">
        <v>277</v>
      </c>
      <c r="D1165" s="36" t="s">
        <v>261</v>
      </c>
      <c r="E1165" s="27" t="s">
        <v>313</v>
      </c>
      <c r="F1165" s="28" t="s">
        <v>219</v>
      </c>
      <c r="G1165" s="28" t="s">
        <v>261</v>
      </c>
      <c r="H1165" s="28" t="s">
        <v>165</v>
      </c>
      <c r="I1165" s="36" t="s">
        <v>245</v>
      </c>
      <c r="J1165" s="45">
        <v>86.1</v>
      </c>
      <c r="K1165" s="45">
        <v>72</v>
      </c>
      <c r="L1165" s="45">
        <v>72</v>
      </c>
    </row>
    <row r="1166" spans="1:12" ht="12.75">
      <c r="A1166" s="33" t="s">
        <v>229</v>
      </c>
      <c r="B1166" s="57" t="s">
        <v>300</v>
      </c>
      <c r="C1166" s="36" t="s">
        <v>277</v>
      </c>
      <c r="D1166" s="36" t="s">
        <v>261</v>
      </c>
      <c r="E1166" s="27" t="s">
        <v>313</v>
      </c>
      <c r="F1166" s="28" t="s">
        <v>219</v>
      </c>
      <c r="G1166" s="28" t="s">
        <v>261</v>
      </c>
      <c r="H1166" s="28" t="s">
        <v>165</v>
      </c>
      <c r="I1166" s="36" t="s">
        <v>230</v>
      </c>
      <c r="J1166" s="45">
        <f>J1167</f>
        <v>14350.8</v>
      </c>
      <c r="K1166" s="45">
        <f>K1167</f>
        <v>12000</v>
      </c>
      <c r="L1166" s="45">
        <f>L1167</f>
        <v>12000</v>
      </c>
    </row>
    <row r="1167" spans="1:12" ht="12.75">
      <c r="A1167" s="33" t="s">
        <v>253</v>
      </c>
      <c r="B1167" s="57" t="s">
        <v>300</v>
      </c>
      <c r="C1167" s="36" t="s">
        <v>277</v>
      </c>
      <c r="D1167" s="36" t="s">
        <v>261</v>
      </c>
      <c r="E1167" s="27" t="s">
        <v>313</v>
      </c>
      <c r="F1167" s="28" t="s">
        <v>219</v>
      </c>
      <c r="G1167" s="28" t="s">
        <v>261</v>
      </c>
      <c r="H1167" s="28" t="s">
        <v>165</v>
      </c>
      <c r="I1167" s="36" t="s">
        <v>254</v>
      </c>
      <c r="J1167" s="45">
        <v>14350.8</v>
      </c>
      <c r="K1167" s="45">
        <v>12000</v>
      </c>
      <c r="L1167" s="45">
        <v>12000</v>
      </c>
    </row>
    <row r="1168" spans="1:12" ht="25.5">
      <c r="A1168" s="33" t="s">
        <v>81</v>
      </c>
      <c r="B1168" s="57" t="s">
        <v>300</v>
      </c>
      <c r="C1168" s="36" t="s">
        <v>277</v>
      </c>
      <c r="D1168" s="36" t="s">
        <v>261</v>
      </c>
      <c r="E1168" s="27" t="s">
        <v>313</v>
      </c>
      <c r="F1168" s="28" t="s">
        <v>219</v>
      </c>
      <c r="G1168" s="28" t="s">
        <v>261</v>
      </c>
      <c r="H1168" s="28" t="s">
        <v>166</v>
      </c>
      <c r="I1168" s="36"/>
      <c r="J1168" s="45">
        <f>J1171+J1169</f>
        <v>5005.900000000001</v>
      </c>
      <c r="K1168" s="45">
        <f>K1171+K1169</f>
        <v>5432.4</v>
      </c>
      <c r="L1168" s="45">
        <f>L1171+L1169</f>
        <v>5373.1</v>
      </c>
    </row>
    <row r="1169" spans="1:12" ht="25.5">
      <c r="A1169" s="25" t="s">
        <v>215</v>
      </c>
      <c r="B1169" s="57" t="s">
        <v>300</v>
      </c>
      <c r="C1169" s="36" t="s">
        <v>277</v>
      </c>
      <c r="D1169" s="36" t="s">
        <v>261</v>
      </c>
      <c r="E1169" s="27" t="s">
        <v>313</v>
      </c>
      <c r="F1169" s="28" t="s">
        <v>219</v>
      </c>
      <c r="G1169" s="28" t="s">
        <v>261</v>
      </c>
      <c r="H1169" s="28" t="s">
        <v>166</v>
      </c>
      <c r="I1169" s="36" t="s">
        <v>330</v>
      </c>
      <c r="J1169" s="45">
        <f>J1170</f>
        <v>128.6</v>
      </c>
      <c r="K1169" s="45">
        <f>K1170</f>
        <v>32.4</v>
      </c>
      <c r="L1169" s="45">
        <f>L1170</f>
        <v>33.1</v>
      </c>
    </row>
    <row r="1170" spans="1:12" ht="25.5">
      <c r="A1170" s="19" t="s">
        <v>233</v>
      </c>
      <c r="B1170" s="57" t="s">
        <v>300</v>
      </c>
      <c r="C1170" s="36" t="s">
        <v>277</v>
      </c>
      <c r="D1170" s="36" t="s">
        <v>261</v>
      </c>
      <c r="E1170" s="27" t="s">
        <v>313</v>
      </c>
      <c r="F1170" s="28" t="s">
        <v>219</v>
      </c>
      <c r="G1170" s="28" t="s">
        <v>261</v>
      </c>
      <c r="H1170" s="28" t="s">
        <v>166</v>
      </c>
      <c r="I1170" s="36" t="s">
        <v>245</v>
      </c>
      <c r="J1170" s="45">
        <v>128.6</v>
      </c>
      <c r="K1170" s="45">
        <v>32.4</v>
      </c>
      <c r="L1170" s="45">
        <v>33.1</v>
      </c>
    </row>
    <row r="1171" spans="1:12" ht="12.75">
      <c r="A1171" s="33" t="s">
        <v>229</v>
      </c>
      <c r="B1171" s="57" t="s">
        <v>300</v>
      </c>
      <c r="C1171" s="36" t="s">
        <v>277</v>
      </c>
      <c r="D1171" s="36" t="s">
        <v>261</v>
      </c>
      <c r="E1171" s="27" t="s">
        <v>313</v>
      </c>
      <c r="F1171" s="28" t="s">
        <v>219</v>
      </c>
      <c r="G1171" s="28" t="s">
        <v>261</v>
      </c>
      <c r="H1171" s="28" t="s">
        <v>166</v>
      </c>
      <c r="I1171" s="36" t="s">
        <v>230</v>
      </c>
      <c r="J1171" s="45">
        <f>J1172</f>
        <v>4877.3</v>
      </c>
      <c r="K1171" s="45">
        <f>K1172</f>
        <v>5400</v>
      </c>
      <c r="L1171" s="45">
        <f>L1172</f>
        <v>5340</v>
      </c>
    </row>
    <row r="1172" spans="1:12" ht="13.5" customHeight="1">
      <c r="A1172" s="19" t="s">
        <v>251</v>
      </c>
      <c r="B1172" s="57" t="s">
        <v>300</v>
      </c>
      <c r="C1172" s="36" t="s">
        <v>277</v>
      </c>
      <c r="D1172" s="36" t="s">
        <v>261</v>
      </c>
      <c r="E1172" s="27" t="s">
        <v>313</v>
      </c>
      <c r="F1172" s="28" t="s">
        <v>219</v>
      </c>
      <c r="G1172" s="28" t="s">
        <v>261</v>
      </c>
      <c r="H1172" s="28" t="s">
        <v>166</v>
      </c>
      <c r="I1172" s="36" t="s">
        <v>252</v>
      </c>
      <c r="J1172" s="45">
        <v>4877.3</v>
      </c>
      <c r="K1172" s="45">
        <v>5400</v>
      </c>
      <c r="L1172" s="45">
        <v>5340</v>
      </c>
    </row>
    <row r="1173" spans="1:12" ht="25.5">
      <c r="A1173" s="33" t="s">
        <v>82</v>
      </c>
      <c r="B1173" s="57" t="s">
        <v>300</v>
      </c>
      <c r="C1173" s="36" t="s">
        <v>277</v>
      </c>
      <c r="D1173" s="36" t="s">
        <v>261</v>
      </c>
      <c r="E1173" s="27" t="s">
        <v>313</v>
      </c>
      <c r="F1173" s="28" t="s">
        <v>219</v>
      </c>
      <c r="G1173" s="28" t="s">
        <v>261</v>
      </c>
      <c r="H1173" s="28" t="s">
        <v>167</v>
      </c>
      <c r="I1173" s="36"/>
      <c r="J1173" s="45">
        <f>J1176+J1174</f>
        <v>10855.9</v>
      </c>
      <c r="K1173" s="45">
        <f>K1176+K1174</f>
        <v>11424.9</v>
      </c>
      <c r="L1173" s="45">
        <f>L1176+L1174</f>
        <v>11424.9</v>
      </c>
    </row>
    <row r="1174" spans="1:12" ht="25.5">
      <c r="A1174" s="25" t="s">
        <v>215</v>
      </c>
      <c r="B1174" s="57" t="s">
        <v>300</v>
      </c>
      <c r="C1174" s="36" t="s">
        <v>277</v>
      </c>
      <c r="D1174" s="36" t="s">
        <v>261</v>
      </c>
      <c r="E1174" s="27" t="s">
        <v>313</v>
      </c>
      <c r="F1174" s="28" t="s">
        <v>219</v>
      </c>
      <c r="G1174" s="28" t="s">
        <v>261</v>
      </c>
      <c r="H1174" s="28" t="s">
        <v>167</v>
      </c>
      <c r="I1174" s="36" t="s">
        <v>330</v>
      </c>
      <c r="J1174" s="45">
        <f>J1175</f>
        <v>64.4</v>
      </c>
      <c r="K1174" s="45">
        <f>K1175</f>
        <v>74.9</v>
      </c>
      <c r="L1174" s="45">
        <f>L1175</f>
        <v>74.9</v>
      </c>
    </row>
    <row r="1175" spans="1:12" ht="25.5">
      <c r="A1175" s="19" t="s">
        <v>233</v>
      </c>
      <c r="B1175" s="57" t="s">
        <v>300</v>
      </c>
      <c r="C1175" s="36" t="s">
        <v>277</v>
      </c>
      <c r="D1175" s="36" t="s">
        <v>261</v>
      </c>
      <c r="E1175" s="27" t="s">
        <v>313</v>
      </c>
      <c r="F1175" s="28" t="s">
        <v>219</v>
      </c>
      <c r="G1175" s="28" t="s">
        <v>261</v>
      </c>
      <c r="H1175" s="28" t="s">
        <v>167</v>
      </c>
      <c r="I1175" s="36" t="s">
        <v>245</v>
      </c>
      <c r="J1175" s="45">
        <v>64.4</v>
      </c>
      <c r="K1175" s="45">
        <v>74.9</v>
      </c>
      <c r="L1175" s="45">
        <v>74.9</v>
      </c>
    </row>
    <row r="1176" spans="1:12" ht="12.75">
      <c r="A1176" s="33" t="s">
        <v>229</v>
      </c>
      <c r="B1176" s="57" t="s">
        <v>300</v>
      </c>
      <c r="C1176" s="36" t="s">
        <v>277</v>
      </c>
      <c r="D1176" s="36" t="s">
        <v>261</v>
      </c>
      <c r="E1176" s="27" t="s">
        <v>313</v>
      </c>
      <c r="F1176" s="28" t="s">
        <v>219</v>
      </c>
      <c r="G1176" s="28" t="s">
        <v>261</v>
      </c>
      <c r="H1176" s="28" t="s">
        <v>167</v>
      </c>
      <c r="I1176" s="36" t="s">
        <v>230</v>
      </c>
      <c r="J1176" s="45">
        <f>J1177</f>
        <v>10791.5</v>
      </c>
      <c r="K1176" s="45">
        <f>K1177</f>
        <v>11350</v>
      </c>
      <c r="L1176" s="45">
        <f>L1177</f>
        <v>11350</v>
      </c>
    </row>
    <row r="1177" spans="1:12" ht="12.75">
      <c r="A1177" s="33" t="s">
        <v>253</v>
      </c>
      <c r="B1177" s="57" t="s">
        <v>300</v>
      </c>
      <c r="C1177" s="36" t="s">
        <v>277</v>
      </c>
      <c r="D1177" s="36" t="s">
        <v>261</v>
      </c>
      <c r="E1177" s="27" t="s">
        <v>313</v>
      </c>
      <c r="F1177" s="28" t="s">
        <v>219</v>
      </c>
      <c r="G1177" s="28" t="s">
        <v>261</v>
      </c>
      <c r="H1177" s="28" t="s">
        <v>167</v>
      </c>
      <c r="I1177" s="36" t="s">
        <v>254</v>
      </c>
      <c r="J1177" s="45">
        <v>10791.5</v>
      </c>
      <c r="K1177" s="45">
        <v>11350</v>
      </c>
      <c r="L1177" s="45">
        <v>11350</v>
      </c>
    </row>
    <row r="1178" spans="1:12" ht="12.75">
      <c r="A1178" s="7" t="s">
        <v>287</v>
      </c>
      <c r="B1178" s="3" t="s">
        <v>302</v>
      </c>
      <c r="C1178" s="47"/>
      <c r="D1178" s="47"/>
      <c r="E1178" s="48"/>
      <c r="F1178" s="48"/>
      <c r="G1178" s="48"/>
      <c r="H1178" s="48"/>
      <c r="I1178" s="47"/>
      <c r="J1178" s="43">
        <f>J1179+J1201</f>
        <v>15282</v>
      </c>
      <c r="K1178" s="43">
        <f>K1179+K1201</f>
        <v>15652.900000000001</v>
      </c>
      <c r="L1178" s="43">
        <f>L1179+L1201</f>
        <v>15668.800000000001</v>
      </c>
    </row>
    <row r="1179" spans="1:12" ht="13.5">
      <c r="A1179" s="9" t="s">
        <v>288</v>
      </c>
      <c r="B1179" s="13" t="s">
        <v>302</v>
      </c>
      <c r="C1179" s="10" t="s">
        <v>260</v>
      </c>
      <c r="D1179" s="10"/>
      <c r="E1179" s="27"/>
      <c r="F1179" s="28"/>
      <c r="G1179" s="28"/>
      <c r="H1179" s="28"/>
      <c r="I1179" s="10"/>
      <c r="J1179" s="14">
        <f>J1180+J1196</f>
        <v>15273.5</v>
      </c>
      <c r="K1179" s="14">
        <f>K1180+K1196</f>
        <v>15652.900000000001</v>
      </c>
      <c r="L1179" s="14">
        <f>L1180+L1196</f>
        <v>15668.800000000001</v>
      </c>
    </row>
    <row r="1180" spans="1:12" ht="25.5">
      <c r="A1180" s="15" t="s">
        <v>308</v>
      </c>
      <c r="B1180" s="13" t="s">
        <v>302</v>
      </c>
      <c r="C1180" s="10" t="s">
        <v>260</v>
      </c>
      <c r="D1180" s="10" t="s">
        <v>282</v>
      </c>
      <c r="E1180" s="27"/>
      <c r="F1180" s="28"/>
      <c r="G1180" s="28"/>
      <c r="H1180" s="28"/>
      <c r="I1180" s="10"/>
      <c r="J1180" s="14">
        <f aca="true" t="shared" si="221" ref="J1180:L1182">J1181</f>
        <v>15160.3</v>
      </c>
      <c r="K1180" s="14">
        <f t="shared" si="221"/>
        <v>15152.900000000001</v>
      </c>
      <c r="L1180" s="14">
        <f t="shared" si="221"/>
        <v>15168.800000000001</v>
      </c>
    </row>
    <row r="1181" spans="1:12" ht="25.5">
      <c r="A1181" s="67" t="s">
        <v>413</v>
      </c>
      <c r="B1181" s="13" t="s">
        <v>302</v>
      </c>
      <c r="C1181" s="10" t="s">
        <v>260</v>
      </c>
      <c r="D1181" s="10" t="s">
        <v>282</v>
      </c>
      <c r="E1181" s="11" t="s">
        <v>42</v>
      </c>
      <c r="F1181" s="12" t="s">
        <v>221</v>
      </c>
      <c r="G1181" s="12" t="s">
        <v>180</v>
      </c>
      <c r="H1181" s="12" t="s">
        <v>181</v>
      </c>
      <c r="I1181" s="10"/>
      <c r="J1181" s="14">
        <f>J1182+J1192</f>
        <v>15160.3</v>
      </c>
      <c r="K1181" s="14">
        <f>K1182+K1192</f>
        <v>15152.900000000001</v>
      </c>
      <c r="L1181" s="14">
        <f>L1182+L1192</f>
        <v>15168.800000000001</v>
      </c>
    </row>
    <row r="1182" spans="1:12" ht="14.25" customHeight="1">
      <c r="A1182" s="25" t="s">
        <v>43</v>
      </c>
      <c r="B1182" s="29" t="s">
        <v>302</v>
      </c>
      <c r="C1182" s="20" t="s">
        <v>260</v>
      </c>
      <c r="D1182" s="20" t="s">
        <v>282</v>
      </c>
      <c r="E1182" s="27" t="s">
        <v>42</v>
      </c>
      <c r="F1182" s="28" t="s">
        <v>241</v>
      </c>
      <c r="G1182" s="28" t="s">
        <v>180</v>
      </c>
      <c r="H1182" s="28" t="s">
        <v>181</v>
      </c>
      <c r="I1182" s="20"/>
      <c r="J1182" s="24">
        <f t="shared" si="221"/>
        <v>15159</v>
      </c>
      <c r="K1182" s="24">
        <f t="shared" si="221"/>
        <v>15152.900000000001</v>
      </c>
      <c r="L1182" s="24">
        <f t="shared" si="221"/>
        <v>15168.800000000001</v>
      </c>
    </row>
    <row r="1183" spans="1:12" ht="25.5">
      <c r="A1183" s="25" t="s">
        <v>213</v>
      </c>
      <c r="B1183" s="29" t="s">
        <v>302</v>
      </c>
      <c r="C1183" s="20" t="s">
        <v>260</v>
      </c>
      <c r="D1183" s="20" t="s">
        <v>282</v>
      </c>
      <c r="E1183" s="27" t="s">
        <v>42</v>
      </c>
      <c r="F1183" s="28" t="s">
        <v>241</v>
      </c>
      <c r="G1183" s="28" t="s">
        <v>260</v>
      </c>
      <c r="H1183" s="28" t="s">
        <v>181</v>
      </c>
      <c r="I1183" s="20"/>
      <c r="J1183" s="24">
        <f>J1184+J1187</f>
        <v>15159</v>
      </c>
      <c r="K1183" s="24">
        <f>K1184+K1187</f>
        <v>15152.900000000001</v>
      </c>
      <c r="L1183" s="24">
        <f>L1184+L1187</f>
        <v>15168.800000000001</v>
      </c>
    </row>
    <row r="1184" spans="1:12" ht="25.5">
      <c r="A1184" s="54" t="s">
        <v>1</v>
      </c>
      <c r="B1184" s="29" t="s">
        <v>302</v>
      </c>
      <c r="C1184" s="20" t="s">
        <v>260</v>
      </c>
      <c r="D1184" s="20" t="s">
        <v>282</v>
      </c>
      <c r="E1184" s="27" t="s">
        <v>42</v>
      </c>
      <c r="F1184" s="28" t="s">
        <v>241</v>
      </c>
      <c r="G1184" s="28" t="s">
        <v>260</v>
      </c>
      <c r="H1184" s="28" t="s">
        <v>182</v>
      </c>
      <c r="I1184" s="20"/>
      <c r="J1184" s="24">
        <f aca="true" t="shared" si="222" ref="J1184:L1185">J1185</f>
        <v>14149.2</v>
      </c>
      <c r="K1184" s="24">
        <f t="shared" si="222"/>
        <v>14149.2</v>
      </c>
      <c r="L1184" s="24">
        <f t="shared" si="222"/>
        <v>14149.2</v>
      </c>
    </row>
    <row r="1185" spans="1:12" ht="38.25">
      <c r="A1185" s="54" t="s">
        <v>328</v>
      </c>
      <c r="B1185" s="29" t="s">
        <v>302</v>
      </c>
      <c r="C1185" s="20" t="s">
        <v>260</v>
      </c>
      <c r="D1185" s="20" t="s">
        <v>282</v>
      </c>
      <c r="E1185" s="27" t="s">
        <v>42</v>
      </c>
      <c r="F1185" s="28" t="s">
        <v>241</v>
      </c>
      <c r="G1185" s="28" t="s">
        <v>260</v>
      </c>
      <c r="H1185" s="28" t="s">
        <v>182</v>
      </c>
      <c r="I1185" s="20" t="s">
        <v>329</v>
      </c>
      <c r="J1185" s="24">
        <f t="shared" si="222"/>
        <v>14149.2</v>
      </c>
      <c r="K1185" s="24">
        <f t="shared" si="222"/>
        <v>14149.2</v>
      </c>
      <c r="L1185" s="24">
        <f t="shared" si="222"/>
        <v>14149.2</v>
      </c>
    </row>
    <row r="1186" spans="1:12" ht="12.75">
      <c r="A1186" s="25" t="s">
        <v>243</v>
      </c>
      <c r="B1186" s="29" t="s">
        <v>302</v>
      </c>
      <c r="C1186" s="20" t="s">
        <v>260</v>
      </c>
      <c r="D1186" s="20" t="s">
        <v>282</v>
      </c>
      <c r="E1186" s="27" t="s">
        <v>42</v>
      </c>
      <c r="F1186" s="28" t="s">
        <v>241</v>
      </c>
      <c r="G1186" s="28" t="s">
        <v>260</v>
      </c>
      <c r="H1186" s="28" t="s">
        <v>182</v>
      </c>
      <c r="I1186" s="20" t="s">
        <v>244</v>
      </c>
      <c r="J1186" s="24">
        <v>14149.2</v>
      </c>
      <c r="K1186" s="24">
        <v>14149.2</v>
      </c>
      <c r="L1186" s="24">
        <v>14149.2</v>
      </c>
    </row>
    <row r="1187" spans="1:12" ht="12.75">
      <c r="A1187" s="25" t="s">
        <v>2</v>
      </c>
      <c r="B1187" s="29" t="s">
        <v>302</v>
      </c>
      <c r="C1187" s="20" t="s">
        <v>260</v>
      </c>
      <c r="D1187" s="20" t="s">
        <v>282</v>
      </c>
      <c r="E1187" s="27" t="s">
        <v>42</v>
      </c>
      <c r="F1187" s="28" t="s">
        <v>241</v>
      </c>
      <c r="G1187" s="28" t="s">
        <v>260</v>
      </c>
      <c r="H1187" s="28" t="s">
        <v>183</v>
      </c>
      <c r="I1187" s="20"/>
      <c r="J1187" s="24">
        <f>+J1188+J1190</f>
        <v>1009.8000000000001</v>
      </c>
      <c r="K1187" s="24">
        <f>+K1188+K1190</f>
        <v>1003.7</v>
      </c>
      <c r="L1187" s="24">
        <f>+L1188+L1190</f>
        <v>1019.6</v>
      </c>
    </row>
    <row r="1188" spans="1:12" ht="25.5">
      <c r="A1188" s="25" t="s">
        <v>215</v>
      </c>
      <c r="B1188" s="29" t="s">
        <v>302</v>
      </c>
      <c r="C1188" s="20" t="s">
        <v>260</v>
      </c>
      <c r="D1188" s="20" t="s">
        <v>282</v>
      </c>
      <c r="E1188" s="27" t="s">
        <v>42</v>
      </c>
      <c r="F1188" s="28" t="s">
        <v>241</v>
      </c>
      <c r="G1188" s="28" t="s">
        <v>260</v>
      </c>
      <c r="H1188" s="28" t="s">
        <v>183</v>
      </c>
      <c r="I1188" s="20" t="s">
        <v>330</v>
      </c>
      <c r="J1188" s="24">
        <f>J1189</f>
        <v>1006.6</v>
      </c>
      <c r="K1188" s="24">
        <f>K1189</f>
        <v>1000.5</v>
      </c>
      <c r="L1188" s="24">
        <f>L1189</f>
        <v>1016.4</v>
      </c>
    </row>
    <row r="1189" spans="1:12" ht="25.5">
      <c r="A1189" s="19" t="s">
        <v>233</v>
      </c>
      <c r="B1189" s="29" t="s">
        <v>302</v>
      </c>
      <c r="C1189" s="20" t="s">
        <v>260</v>
      </c>
      <c r="D1189" s="20" t="s">
        <v>282</v>
      </c>
      <c r="E1189" s="27" t="s">
        <v>42</v>
      </c>
      <c r="F1189" s="28" t="s">
        <v>241</v>
      </c>
      <c r="G1189" s="28" t="s">
        <v>260</v>
      </c>
      <c r="H1189" s="28" t="s">
        <v>183</v>
      </c>
      <c r="I1189" s="20" t="s">
        <v>245</v>
      </c>
      <c r="J1189" s="24">
        <v>1006.6</v>
      </c>
      <c r="K1189" s="24">
        <v>1000.5</v>
      </c>
      <c r="L1189" s="24">
        <v>1016.4</v>
      </c>
    </row>
    <row r="1190" spans="1:12" ht="12.75">
      <c r="A1190" s="25" t="s">
        <v>331</v>
      </c>
      <c r="B1190" s="29" t="s">
        <v>302</v>
      </c>
      <c r="C1190" s="20" t="s">
        <v>260</v>
      </c>
      <c r="D1190" s="20" t="s">
        <v>282</v>
      </c>
      <c r="E1190" s="27" t="s">
        <v>42</v>
      </c>
      <c r="F1190" s="28" t="s">
        <v>241</v>
      </c>
      <c r="G1190" s="28" t="s">
        <v>260</v>
      </c>
      <c r="H1190" s="28" t="s">
        <v>183</v>
      </c>
      <c r="I1190" s="20" t="s">
        <v>332</v>
      </c>
      <c r="J1190" s="24">
        <f>J1191</f>
        <v>3.2</v>
      </c>
      <c r="K1190" s="24">
        <f>K1191</f>
        <v>3.2</v>
      </c>
      <c r="L1190" s="24">
        <f>L1191</f>
        <v>3.2</v>
      </c>
    </row>
    <row r="1191" spans="1:12" ht="12.75">
      <c r="A1191" s="25" t="s">
        <v>246</v>
      </c>
      <c r="B1191" s="29" t="s">
        <v>302</v>
      </c>
      <c r="C1191" s="20" t="s">
        <v>260</v>
      </c>
      <c r="D1191" s="20" t="s">
        <v>282</v>
      </c>
      <c r="E1191" s="27" t="s">
        <v>42</v>
      </c>
      <c r="F1191" s="28" t="s">
        <v>241</v>
      </c>
      <c r="G1191" s="28" t="s">
        <v>260</v>
      </c>
      <c r="H1191" s="28" t="s">
        <v>183</v>
      </c>
      <c r="I1191" s="20" t="s">
        <v>247</v>
      </c>
      <c r="J1191" s="24">
        <v>3.2</v>
      </c>
      <c r="K1191" s="24">
        <v>3.2</v>
      </c>
      <c r="L1191" s="24">
        <v>3.2</v>
      </c>
    </row>
    <row r="1192" spans="1:12" ht="12.75">
      <c r="A1192" s="25" t="s">
        <v>368</v>
      </c>
      <c r="B1192" s="29" t="s">
        <v>302</v>
      </c>
      <c r="C1192" s="20" t="s">
        <v>260</v>
      </c>
      <c r="D1192" s="20" t="s">
        <v>282</v>
      </c>
      <c r="E1192" s="27" t="s">
        <v>42</v>
      </c>
      <c r="F1192" s="28" t="s">
        <v>369</v>
      </c>
      <c r="G1192" s="28" t="s">
        <v>180</v>
      </c>
      <c r="H1192" s="28" t="s">
        <v>181</v>
      </c>
      <c r="I1192" s="20"/>
      <c r="J1192" s="24">
        <f aca="true" t="shared" si="223" ref="J1192:L1194">J1193</f>
        <v>1.3</v>
      </c>
      <c r="K1192" s="24">
        <f t="shared" si="223"/>
        <v>0</v>
      </c>
      <c r="L1192" s="24">
        <f t="shared" si="223"/>
        <v>0</v>
      </c>
    </row>
    <row r="1193" spans="1:12" ht="12.75">
      <c r="A1193" s="25" t="s">
        <v>2</v>
      </c>
      <c r="B1193" s="29" t="s">
        <v>302</v>
      </c>
      <c r="C1193" s="20" t="s">
        <v>260</v>
      </c>
      <c r="D1193" s="20" t="s">
        <v>282</v>
      </c>
      <c r="E1193" s="27" t="s">
        <v>42</v>
      </c>
      <c r="F1193" s="28" t="s">
        <v>369</v>
      </c>
      <c r="G1193" s="28" t="s">
        <v>180</v>
      </c>
      <c r="H1193" s="28" t="s">
        <v>183</v>
      </c>
      <c r="I1193" s="20"/>
      <c r="J1193" s="24">
        <f t="shared" si="223"/>
        <v>1.3</v>
      </c>
      <c r="K1193" s="24">
        <f t="shared" si="223"/>
        <v>0</v>
      </c>
      <c r="L1193" s="24">
        <f t="shared" si="223"/>
        <v>0</v>
      </c>
    </row>
    <row r="1194" spans="1:12" ht="25.5">
      <c r="A1194" s="25" t="s">
        <v>215</v>
      </c>
      <c r="B1194" s="29" t="s">
        <v>302</v>
      </c>
      <c r="C1194" s="20" t="s">
        <v>260</v>
      </c>
      <c r="D1194" s="20" t="s">
        <v>282</v>
      </c>
      <c r="E1194" s="27" t="s">
        <v>42</v>
      </c>
      <c r="F1194" s="28" t="s">
        <v>369</v>
      </c>
      <c r="G1194" s="28" t="s">
        <v>180</v>
      </c>
      <c r="H1194" s="28" t="s">
        <v>183</v>
      </c>
      <c r="I1194" s="20" t="s">
        <v>330</v>
      </c>
      <c r="J1194" s="24">
        <f t="shared" si="223"/>
        <v>1.3</v>
      </c>
      <c r="K1194" s="24">
        <f t="shared" si="223"/>
        <v>0</v>
      </c>
      <c r="L1194" s="24">
        <f t="shared" si="223"/>
        <v>0</v>
      </c>
    </row>
    <row r="1195" spans="1:12" ht="25.5">
      <c r="A1195" s="19" t="s">
        <v>233</v>
      </c>
      <c r="B1195" s="29" t="s">
        <v>302</v>
      </c>
      <c r="C1195" s="20" t="s">
        <v>260</v>
      </c>
      <c r="D1195" s="20" t="s">
        <v>282</v>
      </c>
      <c r="E1195" s="27" t="s">
        <v>42</v>
      </c>
      <c r="F1195" s="28" t="s">
        <v>369</v>
      </c>
      <c r="G1195" s="28" t="s">
        <v>180</v>
      </c>
      <c r="H1195" s="28" t="s">
        <v>183</v>
      </c>
      <c r="I1195" s="20" t="s">
        <v>245</v>
      </c>
      <c r="J1195" s="24">
        <v>1.3</v>
      </c>
      <c r="K1195" s="24"/>
      <c r="L1195" s="24"/>
    </row>
    <row r="1196" spans="1:12" ht="12.75">
      <c r="A1196" s="15" t="s">
        <v>290</v>
      </c>
      <c r="B1196" s="13" t="s">
        <v>302</v>
      </c>
      <c r="C1196" s="10" t="s">
        <v>260</v>
      </c>
      <c r="D1196" s="10" t="s">
        <v>296</v>
      </c>
      <c r="E1196" s="11"/>
      <c r="F1196" s="12"/>
      <c r="G1196" s="12"/>
      <c r="H1196" s="12"/>
      <c r="I1196" s="10"/>
      <c r="J1196" s="31">
        <f aca="true" t="shared" si="224" ref="J1196:L1199">J1197</f>
        <v>113.2</v>
      </c>
      <c r="K1196" s="31">
        <f t="shared" si="224"/>
        <v>500</v>
      </c>
      <c r="L1196" s="31">
        <f t="shared" si="224"/>
        <v>500</v>
      </c>
    </row>
    <row r="1197" spans="1:12" ht="12.75">
      <c r="A1197" s="26" t="s">
        <v>290</v>
      </c>
      <c r="B1197" s="13" t="s">
        <v>302</v>
      </c>
      <c r="C1197" s="10" t="s">
        <v>260</v>
      </c>
      <c r="D1197" s="10" t="s">
        <v>296</v>
      </c>
      <c r="E1197" s="11" t="s">
        <v>50</v>
      </c>
      <c r="F1197" s="12" t="s">
        <v>221</v>
      </c>
      <c r="G1197" s="12" t="s">
        <v>180</v>
      </c>
      <c r="H1197" s="12" t="s">
        <v>181</v>
      </c>
      <c r="I1197" s="10"/>
      <c r="J1197" s="31">
        <f t="shared" si="224"/>
        <v>113.2</v>
      </c>
      <c r="K1197" s="31">
        <f t="shared" si="224"/>
        <v>500</v>
      </c>
      <c r="L1197" s="31">
        <f t="shared" si="224"/>
        <v>500</v>
      </c>
    </row>
    <row r="1198" spans="1:12" ht="12.75">
      <c r="A1198" s="25" t="s">
        <v>51</v>
      </c>
      <c r="B1198" s="29" t="s">
        <v>302</v>
      </c>
      <c r="C1198" s="20" t="s">
        <v>260</v>
      </c>
      <c r="D1198" s="20" t="s">
        <v>296</v>
      </c>
      <c r="E1198" s="27" t="s">
        <v>50</v>
      </c>
      <c r="F1198" s="28" t="s">
        <v>221</v>
      </c>
      <c r="G1198" s="28" t="s">
        <v>180</v>
      </c>
      <c r="H1198" s="28" t="s">
        <v>214</v>
      </c>
      <c r="I1198" s="20"/>
      <c r="J1198" s="45">
        <f t="shared" si="224"/>
        <v>113.2</v>
      </c>
      <c r="K1198" s="45">
        <f t="shared" si="224"/>
        <v>500</v>
      </c>
      <c r="L1198" s="45">
        <f t="shared" si="224"/>
        <v>500</v>
      </c>
    </row>
    <row r="1199" spans="1:12" ht="12.75">
      <c r="A1199" s="25" t="s">
        <v>331</v>
      </c>
      <c r="B1199" s="29" t="s">
        <v>302</v>
      </c>
      <c r="C1199" s="20" t="s">
        <v>260</v>
      </c>
      <c r="D1199" s="20" t="s">
        <v>296</v>
      </c>
      <c r="E1199" s="27" t="s">
        <v>50</v>
      </c>
      <c r="F1199" s="28" t="s">
        <v>221</v>
      </c>
      <c r="G1199" s="28" t="s">
        <v>180</v>
      </c>
      <c r="H1199" s="28" t="s">
        <v>214</v>
      </c>
      <c r="I1199" s="20" t="s">
        <v>332</v>
      </c>
      <c r="J1199" s="45">
        <f t="shared" si="224"/>
        <v>113.2</v>
      </c>
      <c r="K1199" s="45">
        <f t="shared" si="224"/>
        <v>500</v>
      </c>
      <c r="L1199" s="45">
        <f t="shared" si="224"/>
        <v>500</v>
      </c>
    </row>
    <row r="1200" spans="1:12" ht="12.75">
      <c r="A1200" s="25" t="s">
        <v>52</v>
      </c>
      <c r="B1200" s="29" t="s">
        <v>302</v>
      </c>
      <c r="C1200" s="20" t="s">
        <v>260</v>
      </c>
      <c r="D1200" s="20" t="s">
        <v>296</v>
      </c>
      <c r="E1200" s="27" t="s">
        <v>50</v>
      </c>
      <c r="F1200" s="28" t="s">
        <v>221</v>
      </c>
      <c r="G1200" s="28" t="s">
        <v>180</v>
      </c>
      <c r="H1200" s="28" t="s">
        <v>214</v>
      </c>
      <c r="I1200" s="20" t="s">
        <v>53</v>
      </c>
      <c r="J1200" s="45">
        <v>113.2</v>
      </c>
      <c r="K1200" s="45">
        <v>500</v>
      </c>
      <c r="L1200" s="45">
        <v>500</v>
      </c>
    </row>
    <row r="1201" spans="1:12" ht="12.75">
      <c r="A1201" s="26" t="s">
        <v>264</v>
      </c>
      <c r="B1201" s="13" t="s">
        <v>302</v>
      </c>
      <c r="C1201" s="10" t="s">
        <v>265</v>
      </c>
      <c r="D1201" s="10"/>
      <c r="E1201" s="21"/>
      <c r="F1201" s="22"/>
      <c r="G1201" s="22"/>
      <c r="H1201" s="22"/>
      <c r="I1201" s="20"/>
      <c r="J1201" s="31">
        <f aca="true" t="shared" si="225" ref="J1201:L1207">J1202</f>
        <v>8.5</v>
      </c>
      <c r="K1201" s="31">
        <f t="shared" si="225"/>
        <v>0</v>
      </c>
      <c r="L1201" s="31">
        <f t="shared" si="225"/>
        <v>0</v>
      </c>
    </row>
    <row r="1202" spans="1:12" ht="15" customHeight="1">
      <c r="A1202" s="26" t="s">
        <v>601</v>
      </c>
      <c r="B1202" s="13" t="s">
        <v>302</v>
      </c>
      <c r="C1202" s="10" t="s">
        <v>265</v>
      </c>
      <c r="D1202" s="10" t="s">
        <v>269</v>
      </c>
      <c r="E1202" s="21"/>
      <c r="F1202" s="22"/>
      <c r="G1202" s="22"/>
      <c r="H1202" s="22"/>
      <c r="I1202" s="20"/>
      <c r="J1202" s="31">
        <f t="shared" si="225"/>
        <v>8.5</v>
      </c>
      <c r="K1202" s="31">
        <f t="shared" si="225"/>
        <v>0</v>
      </c>
      <c r="L1202" s="31">
        <f t="shared" si="225"/>
        <v>0</v>
      </c>
    </row>
    <row r="1203" spans="1:12" ht="25.5" customHeight="1">
      <c r="A1203" s="67" t="s">
        <v>413</v>
      </c>
      <c r="B1203" s="13" t="s">
        <v>302</v>
      </c>
      <c r="C1203" s="10" t="s">
        <v>265</v>
      </c>
      <c r="D1203" s="10" t="s">
        <v>269</v>
      </c>
      <c r="E1203" s="11" t="s">
        <v>42</v>
      </c>
      <c r="F1203" s="12" t="s">
        <v>221</v>
      </c>
      <c r="G1203" s="12" t="s">
        <v>180</v>
      </c>
      <c r="H1203" s="12" t="s">
        <v>181</v>
      </c>
      <c r="I1203" s="20"/>
      <c r="J1203" s="31">
        <f t="shared" si="225"/>
        <v>8.5</v>
      </c>
      <c r="K1203" s="31">
        <f t="shared" si="225"/>
        <v>0</v>
      </c>
      <c r="L1203" s="31">
        <f t="shared" si="225"/>
        <v>0</v>
      </c>
    </row>
    <row r="1204" spans="1:12" ht="25.5">
      <c r="A1204" s="25" t="s">
        <v>43</v>
      </c>
      <c r="B1204" s="29" t="s">
        <v>302</v>
      </c>
      <c r="C1204" s="20" t="s">
        <v>265</v>
      </c>
      <c r="D1204" s="20" t="s">
        <v>269</v>
      </c>
      <c r="E1204" s="27" t="s">
        <v>42</v>
      </c>
      <c r="F1204" s="28" t="s">
        <v>241</v>
      </c>
      <c r="G1204" s="28" t="s">
        <v>180</v>
      </c>
      <c r="H1204" s="28" t="s">
        <v>181</v>
      </c>
      <c r="I1204" s="20"/>
      <c r="J1204" s="45">
        <f t="shared" si="225"/>
        <v>8.5</v>
      </c>
      <c r="K1204" s="45">
        <f t="shared" si="225"/>
        <v>0</v>
      </c>
      <c r="L1204" s="45">
        <f t="shared" si="225"/>
        <v>0</v>
      </c>
    </row>
    <row r="1205" spans="1:12" ht="25.5">
      <c r="A1205" s="25" t="s">
        <v>213</v>
      </c>
      <c r="B1205" s="29" t="s">
        <v>302</v>
      </c>
      <c r="C1205" s="20" t="s">
        <v>265</v>
      </c>
      <c r="D1205" s="20" t="s">
        <v>269</v>
      </c>
      <c r="E1205" s="27" t="s">
        <v>42</v>
      </c>
      <c r="F1205" s="28" t="s">
        <v>241</v>
      </c>
      <c r="G1205" s="28" t="s">
        <v>260</v>
      </c>
      <c r="H1205" s="28" t="s">
        <v>181</v>
      </c>
      <c r="I1205" s="20"/>
      <c r="J1205" s="45">
        <f t="shared" si="225"/>
        <v>8.5</v>
      </c>
      <c r="K1205" s="45">
        <f t="shared" si="225"/>
        <v>0</v>
      </c>
      <c r="L1205" s="45">
        <f t="shared" si="225"/>
        <v>0</v>
      </c>
    </row>
    <row r="1206" spans="1:12" ht="12.75">
      <c r="A1206" s="25" t="s">
        <v>2</v>
      </c>
      <c r="B1206" s="29" t="s">
        <v>302</v>
      </c>
      <c r="C1206" s="20" t="s">
        <v>265</v>
      </c>
      <c r="D1206" s="20" t="s">
        <v>269</v>
      </c>
      <c r="E1206" s="27" t="s">
        <v>42</v>
      </c>
      <c r="F1206" s="28" t="s">
        <v>241</v>
      </c>
      <c r="G1206" s="28" t="s">
        <v>260</v>
      </c>
      <c r="H1206" s="28" t="s">
        <v>183</v>
      </c>
      <c r="I1206" s="20"/>
      <c r="J1206" s="45">
        <f t="shared" si="225"/>
        <v>8.5</v>
      </c>
      <c r="K1206" s="45">
        <f t="shared" si="225"/>
        <v>0</v>
      </c>
      <c r="L1206" s="45">
        <f t="shared" si="225"/>
        <v>0</v>
      </c>
    </row>
    <row r="1207" spans="1:12" ht="25.5">
      <c r="A1207" s="25" t="s">
        <v>215</v>
      </c>
      <c r="B1207" s="29" t="s">
        <v>302</v>
      </c>
      <c r="C1207" s="20" t="s">
        <v>265</v>
      </c>
      <c r="D1207" s="20" t="s">
        <v>269</v>
      </c>
      <c r="E1207" s="27" t="s">
        <v>42</v>
      </c>
      <c r="F1207" s="28" t="s">
        <v>241</v>
      </c>
      <c r="G1207" s="28" t="s">
        <v>260</v>
      </c>
      <c r="H1207" s="28" t="s">
        <v>183</v>
      </c>
      <c r="I1207" s="20" t="s">
        <v>330</v>
      </c>
      <c r="J1207" s="45">
        <f t="shared" si="225"/>
        <v>8.5</v>
      </c>
      <c r="K1207" s="45">
        <f t="shared" si="225"/>
        <v>0</v>
      </c>
      <c r="L1207" s="45">
        <f t="shared" si="225"/>
        <v>0</v>
      </c>
    </row>
    <row r="1208" spans="1:12" ht="25.5">
      <c r="A1208" s="19" t="s">
        <v>233</v>
      </c>
      <c r="B1208" s="29" t="s">
        <v>302</v>
      </c>
      <c r="C1208" s="20" t="s">
        <v>265</v>
      </c>
      <c r="D1208" s="20" t="s">
        <v>269</v>
      </c>
      <c r="E1208" s="27" t="s">
        <v>42</v>
      </c>
      <c r="F1208" s="28" t="s">
        <v>241</v>
      </c>
      <c r="G1208" s="28" t="s">
        <v>260</v>
      </c>
      <c r="H1208" s="28" t="s">
        <v>183</v>
      </c>
      <c r="I1208" s="20" t="s">
        <v>245</v>
      </c>
      <c r="J1208" s="45">
        <v>8.5</v>
      </c>
      <c r="K1208" s="45"/>
      <c r="L1208" s="45"/>
    </row>
    <row r="1209" spans="1:12" ht="12.75">
      <c r="A1209" s="7" t="s">
        <v>295</v>
      </c>
      <c r="B1209" s="3" t="s">
        <v>298</v>
      </c>
      <c r="C1209" s="1"/>
      <c r="D1209" s="1"/>
      <c r="E1209" s="2"/>
      <c r="F1209" s="2"/>
      <c r="G1209" s="2"/>
      <c r="H1209" s="2"/>
      <c r="I1209" s="1"/>
      <c r="J1209" s="34">
        <f>J1245+J1210+J1258</f>
        <v>52554.700000000004</v>
      </c>
      <c r="K1209" s="34">
        <f>K1245+K1210+K1258</f>
        <v>8846.699999999999</v>
      </c>
      <c r="L1209" s="34">
        <f>L1245+L1210+L1258</f>
        <v>8888.099999999999</v>
      </c>
    </row>
    <row r="1210" spans="1:12" ht="13.5">
      <c r="A1210" s="9" t="s">
        <v>288</v>
      </c>
      <c r="B1210" s="13" t="s">
        <v>298</v>
      </c>
      <c r="C1210" s="10" t="s">
        <v>260</v>
      </c>
      <c r="D1210" s="10"/>
      <c r="E1210" s="27"/>
      <c r="F1210" s="28"/>
      <c r="G1210" s="28"/>
      <c r="H1210" s="28"/>
      <c r="I1210" s="10"/>
      <c r="J1210" s="14">
        <f>J1211</f>
        <v>50692.3</v>
      </c>
      <c r="K1210" s="14">
        <f>K1211</f>
        <v>8806.3</v>
      </c>
      <c r="L1210" s="14">
        <f>L1211</f>
        <v>8806.3</v>
      </c>
    </row>
    <row r="1211" spans="1:12" ht="12.75">
      <c r="A1211" s="15" t="s">
        <v>291</v>
      </c>
      <c r="B1211" s="13" t="s">
        <v>298</v>
      </c>
      <c r="C1211" s="10" t="s">
        <v>260</v>
      </c>
      <c r="D1211" s="10" t="s">
        <v>313</v>
      </c>
      <c r="E1211" s="27"/>
      <c r="F1211" s="28"/>
      <c r="G1211" s="28"/>
      <c r="H1211" s="28"/>
      <c r="I1211" s="10"/>
      <c r="J1211" s="31">
        <f>J1212+J1241</f>
        <v>50692.3</v>
      </c>
      <c r="K1211" s="31">
        <f>K1212+K1241</f>
        <v>8806.3</v>
      </c>
      <c r="L1211" s="31">
        <f>L1212+L1241</f>
        <v>8806.3</v>
      </c>
    </row>
    <row r="1212" spans="1:12" ht="28.5" customHeight="1">
      <c r="A1212" s="26" t="s">
        <v>406</v>
      </c>
      <c r="B1212" s="13" t="s">
        <v>298</v>
      </c>
      <c r="C1212" s="10" t="s">
        <v>260</v>
      </c>
      <c r="D1212" s="10" t="s">
        <v>313</v>
      </c>
      <c r="E1212" s="11" t="s">
        <v>262</v>
      </c>
      <c r="F1212" s="12" t="s">
        <v>221</v>
      </c>
      <c r="G1212" s="12" t="s">
        <v>180</v>
      </c>
      <c r="H1212" s="12" t="s">
        <v>181</v>
      </c>
      <c r="I1212" s="10"/>
      <c r="J1212" s="31">
        <f>J1213+J1225+J1237</f>
        <v>50639.100000000006</v>
      </c>
      <c r="K1212" s="31">
        <f>K1213+K1225+K1237</f>
        <v>8806.3</v>
      </c>
      <c r="L1212" s="31">
        <f>L1213+L1225+L1237</f>
        <v>8806.3</v>
      </c>
    </row>
    <row r="1213" spans="1:12" ht="12.75">
      <c r="A1213" s="54" t="s">
        <v>37</v>
      </c>
      <c r="B1213" s="29" t="s">
        <v>298</v>
      </c>
      <c r="C1213" s="20" t="s">
        <v>260</v>
      </c>
      <c r="D1213" s="20" t="s">
        <v>313</v>
      </c>
      <c r="E1213" s="27" t="s">
        <v>262</v>
      </c>
      <c r="F1213" s="28" t="s">
        <v>219</v>
      </c>
      <c r="G1213" s="28" t="s">
        <v>180</v>
      </c>
      <c r="H1213" s="28" t="s">
        <v>181</v>
      </c>
      <c r="I1213" s="10"/>
      <c r="J1213" s="24">
        <f>J1214+J1221</f>
        <v>41744.200000000004</v>
      </c>
      <c r="K1213" s="24">
        <f>K1214+K1221</f>
        <v>0</v>
      </c>
      <c r="L1213" s="24">
        <f>L1214+L1221</f>
        <v>0</v>
      </c>
    </row>
    <row r="1214" spans="1:12" ht="38.25">
      <c r="A1214" s="54" t="s">
        <v>210</v>
      </c>
      <c r="B1214" s="29" t="s">
        <v>298</v>
      </c>
      <c r="C1214" s="20" t="s">
        <v>260</v>
      </c>
      <c r="D1214" s="20" t="s">
        <v>313</v>
      </c>
      <c r="E1214" s="27" t="s">
        <v>262</v>
      </c>
      <c r="F1214" s="28" t="s">
        <v>219</v>
      </c>
      <c r="G1214" s="28" t="s">
        <v>263</v>
      </c>
      <c r="H1214" s="28" t="s">
        <v>181</v>
      </c>
      <c r="I1214" s="10"/>
      <c r="J1214" s="45">
        <f>J1215+J1218</f>
        <v>40787.4</v>
      </c>
      <c r="K1214" s="45">
        <f>K1215+K1218</f>
        <v>0</v>
      </c>
      <c r="L1214" s="45">
        <f>L1215+L1218</f>
        <v>0</v>
      </c>
    </row>
    <row r="1215" spans="1:12" ht="25.5">
      <c r="A1215" s="54" t="s">
        <v>39</v>
      </c>
      <c r="B1215" s="29" t="s">
        <v>298</v>
      </c>
      <c r="C1215" s="20" t="s">
        <v>260</v>
      </c>
      <c r="D1215" s="20" t="s">
        <v>313</v>
      </c>
      <c r="E1215" s="27" t="s">
        <v>262</v>
      </c>
      <c r="F1215" s="28" t="s">
        <v>219</v>
      </c>
      <c r="G1215" s="28" t="s">
        <v>263</v>
      </c>
      <c r="H1215" s="28" t="s">
        <v>211</v>
      </c>
      <c r="I1215" s="20"/>
      <c r="J1215" s="45">
        <f aca="true" t="shared" si="226" ref="J1215:L1216">J1216</f>
        <v>467.4</v>
      </c>
      <c r="K1215" s="45">
        <f t="shared" si="226"/>
        <v>0</v>
      </c>
      <c r="L1215" s="45">
        <f t="shared" si="226"/>
        <v>0</v>
      </c>
    </row>
    <row r="1216" spans="1:12" ht="25.5">
      <c r="A1216" s="25" t="s">
        <v>215</v>
      </c>
      <c r="B1216" s="29" t="s">
        <v>298</v>
      </c>
      <c r="C1216" s="20" t="s">
        <v>260</v>
      </c>
      <c r="D1216" s="20" t="s">
        <v>313</v>
      </c>
      <c r="E1216" s="27" t="s">
        <v>262</v>
      </c>
      <c r="F1216" s="28" t="s">
        <v>219</v>
      </c>
      <c r="G1216" s="28" t="s">
        <v>263</v>
      </c>
      <c r="H1216" s="28" t="s">
        <v>211</v>
      </c>
      <c r="I1216" s="20" t="s">
        <v>330</v>
      </c>
      <c r="J1216" s="45">
        <f t="shared" si="226"/>
        <v>467.4</v>
      </c>
      <c r="K1216" s="45">
        <f t="shared" si="226"/>
        <v>0</v>
      </c>
      <c r="L1216" s="45">
        <f t="shared" si="226"/>
        <v>0</v>
      </c>
    </row>
    <row r="1217" spans="1:12" ht="25.5">
      <c r="A1217" s="19" t="s">
        <v>233</v>
      </c>
      <c r="B1217" s="29" t="s">
        <v>298</v>
      </c>
      <c r="C1217" s="20" t="s">
        <v>260</v>
      </c>
      <c r="D1217" s="20" t="s">
        <v>313</v>
      </c>
      <c r="E1217" s="27" t="s">
        <v>262</v>
      </c>
      <c r="F1217" s="28" t="s">
        <v>219</v>
      </c>
      <c r="G1217" s="28" t="s">
        <v>263</v>
      </c>
      <c r="H1217" s="28" t="s">
        <v>211</v>
      </c>
      <c r="I1217" s="20" t="s">
        <v>245</v>
      </c>
      <c r="J1217" s="45">
        <v>467.4</v>
      </c>
      <c r="K1217" s="45"/>
      <c r="L1217" s="45"/>
    </row>
    <row r="1218" spans="1:12" ht="51">
      <c r="A1218" s="84" t="s">
        <v>579</v>
      </c>
      <c r="B1218" s="29" t="s">
        <v>298</v>
      </c>
      <c r="C1218" s="20" t="s">
        <v>260</v>
      </c>
      <c r="D1218" s="20" t="s">
        <v>313</v>
      </c>
      <c r="E1218" s="27" t="s">
        <v>262</v>
      </c>
      <c r="F1218" s="28" t="s">
        <v>219</v>
      </c>
      <c r="G1218" s="28" t="s">
        <v>263</v>
      </c>
      <c r="H1218" s="28" t="s">
        <v>580</v>
      </c>
      <c r="I1218" s="20"/>
      <c r="J1218" s="45">
        <f aca="true" t="shared" si="227" ref="J1218:L1219">J1219</f>
        <v>40320</v>
      </c>
      <c r="K1218" s="45">
        <f t="shared" si="227"/>
        <v>0</v>
      </c>
      <c r="L1218" s="45">
        <f t="shared" si="227"/>
        <v>0</v>
      </c>
    </row>
    <row r="1219" spans="1:12" ht="12.75">
      <c r="A1219" s="19" t="s">
        <v>331</v>
      </c>
      <c r="B1219" s="29" t="s">
        <v>298</v>
      </c>
      <c r="C1219" s="20" t="s">
        <v>260</v>
      </c>
      <c r="D1219" s="20" t="s">
        <v>313</v>
      </c>
      <c r="E1219" s="27" t="s">
        <v>262</v>
      </c>
      <c r="F1219" s="28" t="s">
        <v>219</v>
      </c>
      <c r="G1219" s="28" t="s">
        <v>263</v>
      </c>
      <c r="H1219" s="28" t="s">
        <v>580</v>
      </c>
      <c r="I1219" s="20" t="s">
        <v>332</v>
      </c>
      <c r="J1219" s="45">
        <f t="shared" si="227"/>
        <v>40320</v>
      </c>
      <c r="K1219" s="45">
        <f t="shared" si="227"/>
        <v>0</v>
      </c>
      <c r="L1219" s="45">
        <f t="shared" si="227"/>
        <v>0</v>
      </c>
    </row>
    <row r="1220" spans="1:12" ht="38.25">
      <c r="A1220" s="19" t="s">
        <v>216</v>
      </c>
      <c r="B1220" s="29" t="s">
        <v>298</v>
      </c>
      <c r="C1220" s="20" t="s">
        <v>260</v>
      </c>
      <c r="D1220" s="20" t="s">
        <v>313</v>
      </c>
      <c r="E1220" s="27" t="s">
        <v>262</v>
      </c>
      <c r="F1220" s="28" t="s">
        <v>219</v>
      </c>
      <c r="G1220" s="28" t="s">
        <v>263</v>
      </c>
      <c r="H1220" s="28" t="s">
        <v>580</v>
      </c>
      <c r="I1220" s="20" t="s">
        <v>54</v>
      </c>
      <c r="J1220" s="45">
        <v>40320</v>
      </c>
      <c r="K1220" s="45"/>
      <c r="L1220" s="45"/>
    </row>
    <row r="1221" spans="1:12" ht="25.5">
      <c r="A1221" s="25" t="s">
        <v>355</v>
      </c>
      <c r="B1221" s="29" t="s">
        <v>298</v>
      </c>
      <c r="C1221" s="20" t="s">
        <v>260</v>
      </c>
      <c r="D1221" s="20" t="s">
        <v>313</v>
      </c>
      <c r="E1221" s="27" t="s">
        <v>262</v>
      </c>
      <c r="F1221" s="28" t="s">
        <v>219</v>
      </c>
      <c r="G1221" s="28" t="s">
        <v>267</v>
      </c>
      <c r="H1221" s="28" t="s">
        <v>181</v>
      </c>
      <c r="I1221" s="20"/>
      <c r="J1221" s="24">
        <f aca="true" t="shared" si="228" ref="J1221:L1223">J1222</f>
        <v>956.8</v>
      </c>
      <c r="K1221" s="24">
        <f t="shared" si="228"/>
        <v>0</v>
      </c>
      <c r="L1221" s="24">
        <f t="shared" si="228"/>
        <v>0</v>
      </c>
    </row>
    <row r="1222" spans="1:12" ht="12.75">
      <c r="A1222" s="54" t="s">
        <v>346</v>
      </c>
      <c r="B1222" s="29" t="s">
        <v>298</v>
      </c>
      <c r="C1222" s="20" t="s">
        <v>260</v>
      </c>
      <c r="D1222" s="20" t="s">
        <v>313</v>
      </c>
      <c r="E1222" s="27" t="s">
        <v>262</v>
      </c>
      <c r="F1222" s="28" t="s">
        <v>219</v>
      </c>
      <c r="G1222" s="28" t="s">
        <v>267</v>
      </c>
      <c r="H1222" s="28" t="s">
        <v>347</v>
      </c>
      <c r="I1222" s="20"/>
      <c r="J1222" s="24">
        <f>J1223</f>
        <v>956.8</v>
      </c>
      <c r="K1222" s="24">
        <f t="shared" si="228"/>
        <v>0</v>
      </c>
      <c r="L1222" s="24">
        <f t="shared" si="228"/>
        <v>0</v>
      </c>
    </row>
    <row r="1223" spans="1:12" ht="25.5">
      <c r="A1223" s="25" t="s">
        <v>215</v>
      </c>
      <c r="B1223" s="29" t="s">
        <v>298</v>
      </c>
      <c r="C1223" s="20" t="s">
        <v>260</v>
      </c>
      <c r="D1223" s="20" t="s">
        <v>313</v>
      </c>
      <c r="E1223" s="27" t="s">
        <v>262</v>
      </c>
      <c r="F1223" s="28" t="s">
        <v>219</v>
      </c>
      <c r="G1223" s="28" t="s">
        <v>267</v>
      </c>
      <c r="H1223" s="28" t="s">
        <v>347</v>
      </c>
      <c r="I1223" s="20" t="s">
        <v>330</v>
      </c>
      <c r="J1223" s="24">
        <f t="shared" si="228"/>
        <v>956.8</v>
      </c>
      <c r="K1223" s="24">
        <f t="shared" si="228"/>
        <v>0</v>
      </c>
      <c r="L1223" s="24">
        <f t="shared" si="228"/>
        <v>0</v>
      </c>
    </row>
    <row r="1224" spans="1:12" ht="25.5">
      <c r="A1224" s="19" t="s">
        <v>233</v>
      </c>
      <c r="B1224" s="29" t="s">
        <v>298</v>
      </c>
      <c r="C1224" s="20" t="s">
        <v>260</v>
      </c>
      <c r="D1224" s="20" t="s">
        <v>313</v>
      </c>
      <c r="E1224" s="27" t="s">
        <v>262</v>
      </c>
      <c r="F1224" s="28" t="s">
        <v>219</v>
      </c>
      <c r="G1224" s="28" t="s">
        <v>267</v>
      </c>
      <c r="H1224" s="28" t="s">
        <v>347</v>
      </c>
      <c r="I1224" s="20" t="s">
        <v>245</v>
      </c>
      <c r="J1224" s="24">
        <v>956.8</v>
      </c>
      <c r="K1224" s="24"/>
      <c r="L1224" s="24"/>
    </row>
    <row r="1225" spans="1:12" ht="25.5">
      <c r="A1225" s="54" t="s">
        <v>40</v>
      </c>
      <c r="B1225" s="29" t="s">
        <v>298</v>
      </c>
      <c r="C1225" s="20" t="s">
        <v>260</v>
      </c>
      <c r="D1225" s="20" t="s">
        <v>313</v>
      </c>
      <c r="E1225" s="27" t="s">
        <v>262</v>
      </c>
      <c r="F1225" s="28" t="s">
        <v>241</v>
      </c>
      <c r="G1225" s="28" t="s">
        <v>180</v>
      </c>
      <c r="H1225" s="28" t="s">
        <v>181</v>
      </c>
      <c r="I1225" s="20"/>
      <c r="J1225" s="24">
        <f>J1226</f>
        <v>8890.6</v>
      </c>
      <c r="K1225" s="24">
        <f>K1226</f>
        <v>8806.3</v>
      </c>
      <c r="L1225" s="24">
        <f>L1226</f>
        <v>8806.3</v>
      </c>
    </row>
    <row r="1226" spans="1:12" ht="25.5">
      <c r="A1226" s="54" t="s">
        <v>184</v>
      </c>
      <c r="B1226" s="29" t="s">
        <v>298</v>
      </c>
      <c r="C1226" s="20" t="s">
        <v>260</v>
      </c>
      <c r="D1226" s="20" t="s">
        <v>313</v>
      </c>
      <c r="E1226" s="27" t="s">
        <v>262</v>
      </c>
      <c r="F1226" s="28" t="s">
        <v>241</v>
      </c>
      <c r="G1226" s="28" t="s">
        <v>260</v>
      </c>
      <c r="H1226" s="28" t="s">
        <v>181</v>
      </c>
      <c r="I1226" s="20"/>
      <c r="J1226" s="24">
        <f>J1227+J1230</f>
        <v>8890.6</v>
      </c>
      <c r="K1226" s="24">
        <f>K1227+K1230</f>
        <v>8806.3</v>
      </c>
      <c r="L1226" s="24">
        <f>L1227+L1230</f>
        <v>8806.3</v>
      </c>
    </row>
    <row r="1227" spans="1:12" ht="25.5">
      <c r="A1227" s="54" t="s">
        <v>1</v>
      </c>
      <c r="B1227" s="29" t="s">
        <v>298</v>
      </c>
      <c r="C1227" s="20" t="s">
        <v>260</v>
      </c>
      <c r="D1227" s="20" t="s">
        <v>313</v>
      </c>
      <c r="E1227" s="27" t="s">
        <v>262</v>
      </c>
      <c r="F1227" s="28" t="s">
        <v>241</v>
      </c>
      <c r="G1227" s="28" t="s">
        <v>260</v>
      </c>
      <c r="H1227" s="28" t="s">
        <v>182</v>
      </c>
      <c r="I1227" s="20"/>
      <c r="J1227" s="24">
        <f aca="true" t="shared" si="229" ref="J1227:L1228">J1228</f>
        <v>7862.4</v>
      </c>
      <c r="K1227" s="24">
        <f t="shared" si="229"/>
        <v>7824.5</v>
      </c>
      <c r="L1227" s="24">
        <f t="shared" si="229"/>
        <v>7824.5</v>
      </c>
    </row>
    <row r="1228" spans="1:12" ht="38.25">
      <c r="A1228" s="54" t="s">
        <v>328</v>
      </c>
      <c r="B1228" s="29" t="s">
        <v>298</v>
      </c>
      <c r="C1228" s="20" t="s">
        <v>260</v>
      </c>
      <c r="D1228" s="20" t="s">
        <v>313</v>
      </c>
      <c r="E1228" s="27" t="s">
        <v>262</v>
      </c>
      <c r="F1228" s="28" t="s">
        <v>241</v>
      </c>
      <c r="G1228" s="28" t="s">
        <v>260</v>
      </c>
      <c r="H1228" s="28" t="s">
        <v>182</v>
      </c>
      <c r="I1228" s="20" t="s">
        <v>329</v>
      </c>
      <c r="J1228" s="24">
        <f t="shared" si="229"/>
        <v>7862.4</v>
      </c>
      <c r="K1228" s="24">
        <f t="shared" si="229"/>
        <v>7824.5</v>
      </c>
      <c r="L1228" s="24">
        <f t="shared" si="229"/>
        <v>7824.5</v>
      </c>
    </row>
    <row r="1229" spans="1:12" ht="12.75">
      <c r="A1229" s="25" t="s">
        <v>243</v>
      </c>
      <c r="B1229" s="29" t="s">
        <v>298</v>
      </c>
      <c r="C1229" s="20" t="s">
        <v>260</v>
      </c>
      <c r="D1229" s="20" t="s">
        <v>313</v>
      </c>
      <c r="E1229" s="27" t="s">
        <v>262</v>
      </c>
      <c r="F1229" s="28" t="s">
        <v>241</v>
      </c>
      <c r="G1229" s="28" t="s">
        <v>260</v>
      </c>
      <c r="H1229" s="28" t="s">
        <v>182</v>
      </c>
      <c r="I1229" s="20" t="s">
        <v>244</v>
      </c>
      <c r="J1229" s="24">
        <v>7862.4</v>
      </c>
      <c r="K1229" s="24">
        <v>7824.5</v>
      </c>
      <c r="L1229" s="24">
        <v>7824.5</v>
      </c>
    </row>
    <row r="1230" spans="1:12" ht="12.75">
      <c r="A1230" s="25" t="s">
        <v>2</v>
      </c>
      <c r="B1230" s="29" t="s">
        <v>298</v>
      </c>
      <c r="C1230" s="20" t="s">
        <v>260</v>
      </c>
      <c r="D1230" s="20" t="s">
        <v>313</v>
      </c>
      <c r="E1230" s="27" t="s">
        <v>262</v>
      </c>
      <c r="F1230" s="28" t="s">
        <v>241</v>
      </c>
      <c r="G1230" s="28" t="s">
        <v>260</v>
      </c>
      <c r="H1230" s="28" t="s">
        <v>183</v>
      </c>
      <c r="I1230" s="20"/>
      <c r="J1230" s="24">
        <f>J1231+J1233+J1235</f>
        <v>1028.2</v>
      </c>
      <c r="K1230" s="24">
        <f>K1231+K1233+K1235</f>
        <v>981.8</v>
      </c>
      <c r="L1230" s="24">
        <f>L1231+L1233+L1235</f>
        <v>981.8</v>
      </c>
    </row>
    <row r="1231" spans="1:12" ht="38.25">
      <c r="A1231" s="54" t="s">
        <v>328</v>
      </c>
      <c r="B1231" s="29" t="s">
        <v>298</v>
      </c>
      <c r="C1231" s="20" t="s">
        <v>260</v>
      </c>
      <c r="D1231" s="20" t="s">
        <v>313</v>
      </c>
      <c r="E1231" s="27" t="s">
        <v>262</v>
      </c>
      <c r="F1231" s="28" t="s">
        <v>241</v>
      </c>
      <c r="G1231" s="28" t="s">
        <v>260</v>
      </c>
      <c r="H1231" s="28" t="s">
        <v>183</v>
      </c>
      <c r="I1231" s="20" t="s">
        <v>329</v>
      </c>
      <c r="J1231" s="24">
        <f>J1232</f>
        <v>12.5</v>
      </c>
      <c r="K1231" s="24">
        <f>K1232</f>
        <v>12.5</v>
      </c>
      <c r="L1231" s="24">
        <f>L1232</f>
        <v>12.5</v>
      </c>
    </row>
    <row r="1232" spans="1:12" ht="12.75">
      <c r="A1232" s="25" t="s">
        <v>243</v>
      </c>
      <c r="B1232" s="29" t="s">
        <v>298</v>
      </c>
      <c r="C1232" s="20" t="s">
        <v>260</v>
      </c>
      <c r="D1232" s="20" t="s">
        <v>313</v>
      </c>
      <c r="E1232" s="27" t="s">
        <v>262</v>
      </c>
      <c r="F1232" s="28" t="s">
        <v>241</v>
      </c>
      <c r="G1232" s="28" t="s">
        <v>260</v>
      </c>
      <c r="H1232" s="28" t="s">
        <v>183</v>
      </c>
      <c r="I1232" s="20" t="s">
        <v>244</v>
      </c>
      <c r="J1232" s="24">
        <v>12.5</v>
      </c>
      <c r="K1232" s="24">
        <v>12.5</v>
      </c>
      <c r="L1232" s="24">
        <v>12.5</v>
      </c>
    </row>
    <row r="1233" spans="1:12" ht="25.5">
      <c r="A1233" s="25" t="s">
        <v>215</v>
      </c>
      <c r="B1233" s="29" t="s">
        <v>298</v>
      </c>
      <c r="C1233" s="20" t="s">
        <v>260</v>
      </c>
      <c r="D1233" s="20" t="s">
        <v>313</v>
      </c>
      <c r="E1233" s="27" t="s">
        <v>262</v>
      </c>
      <c r="F1233" s="28" t="s">
        <v>241</v>
      </c>
      <c r="G1233" s="28" t="s">
        <v>260</v>
      </c>
      <c r="H1233" s="28" t="s">
        <v>183</v>
      </c>
      <c r="I1233" s="20" t="s">
        <v>330</v>
      </c>
      <c r="J1233" s="24">
        <f>J1234</f>
        <v>1004.2</v>
      </c>
      <c r="K1233" s="24">
        <f>K1234</f>
        <v>958.5</v>
      </c>
      <c r="L1233" s="24">
        <f>L1234</f>
        <v>958.5</v>
      </c>
    </row>
    <row r="1234" spans="1:12" ht="25.5">
      <c r="A1234" s="19" t="s">
        <v>233</v>
      </c>
      <c r="B1234" s="29" t="s">
        <v>298</v>
      </c>
      <c r="C1234" s="20" t="s">
        <v>260</v>
      </c>
      <c r="D1234" s="20" t="s">
        <v>313</v>
      </c>
      <c r="E1234" s="27" t="s">
        <v>262</v>
      </c>
      <c r="F1234" s="28" t="s">
        <v>241</v>
      </c>
      <c r="G1234" s="28" t="s">
        <v>260</v>
      </c>
      <c r="H1234" s="28" t="s">
        <v>183</v>
      </c>
      <c r="I1234" s="20" t="s">
        <v>245</v>
      </c>
      <c r="J1234" s="24">
        <v>1004.2</v>
      </c>
      <c r="K1234" s="24">
        <v>958.5</v>
      </c>
      <c r="L1234" s="24">
        <v>958.5</v>
      </c>
    </row>
    <row r="1235" spans="1:12" ht="12.75">
      <c r="A1235" s="25" t="s">
        <v>331</v>
      </c>
      <c r="B1235" s="29" t="s">
        <v>298</v>
      </c>
      <c r="C1235" s="20" t="s">
        <v>260</v>
      </c>
      <c r="D1235" s="20" t="s">
        <v>313</v>
      </c>
      <c r="E1235" s="27" t="s">
        <v>262</v>
      </c>
      <c r="F1235" s="28" t="s">
        <v>241</v>
      </c>
      <c r="G1235" s="28" t="s">
        <v>260</v>
      </c>
      <c r="H1235" s="28" t="s">
        <v>183</v>
      </c>
      <c r="I1235" s="20" t="s">
        <v>332</v>
      </c>
      <c r="J1235" s="45">
        <f>J1236</f>
        <v>11.5</v>
      </c>
      <c r="K1235" s="45">
        <f>K1236</f>
        <v>10.8</v>
      </c>
      <c r="L1235" s="45">
        <f>L1236</f>
        <v>10.8</v>
      </c>
    </row>
    <row r="1236" spans="1:12" ht="12.75">
      <c r="A1236" s="25" t="s">
        <v>246</v>
      </c>
      <c r="B1236" s="29" t="s">
        <v>298</v>
      </c>
      <c r="C1236" s="20" t="s">
        <v>260</v>
      </c>
      <c r="D1236" s="20" t="s">
        <v>313</v>
      </c>
      <c r="E1236" s="27" t="s">
        <v>262</v>
      </c>
      <c r="F1236" s="28" t="s">
        <v>241</v>
      </c>
      <c r="G1236" s="28" t="s">
        <v>260</v>
      </c>
      <c r="H1236" s="28" t="s">
        <v>183</v>
      </c>
      <c r="I1236" s="20" t="s">
        <v>247</v>
      </c>
      <c r="J1236" s="45">
        <v>11.5</v>
      </c>
      <c r="K1236" s="45">
        <v>10.8</v>
      </c>
      <c r="L1236" s="45">
        <v>10.8</v>
      </c>
    </row>
    <row r="1237" spans="1:12" ht="12.75">
      <c r="A1237" s="25" t="s">
        <v>368</v>
      </c>
      <c r="B1237" s="29" t="s">
        <v>298</v>
      </c>
      <c r="C1237" s="20" t="s">
        <v>260</v>
      </c>
      <c r="D1237" s="20" t="s">
        <v>313</v>
      </c>
      <c r="E1237" s="27" t="s">
        <v>262</v>
      </c>
      <c r="F1237" s="28" t="s">
        <v>369</v>
      </c>
      <c r="G1237" s="28" t="s">
        <v>180</v>
      </c>
      <c r="H1237" s="28" t="s">
        <v>181</v>
      </c>
      <c r="I1237" s="20"/>
      <c r="J1237" s="45">
        <f>J1238</f>
        <v>4.3</v>
      </c>
      <c r="K1237" s="45">
        <f aca="true" t="shared" si="230" ref="K1237:L1239">K1238</f>
        <v>0</v>
      </c>
      <c r="L1237" s="45">
        <f t="shared" si="230"/>
        <v>0</v>
      </c>
    </row>
    <row r="1238" spans="1:12" ht="12.75">
      <c r="A1238" s="25" t="s">
        <v>2</v>
      </c>
      <c r="B1238" s="29" t="s">
        <v>298</v>
      </c>
      <c r="C1238" s="20" t="s">
        <v>260</v>
      </c>
      <c r="D1238" s="20" t="s">
        <v>313</v>
      </c>
      <c r="E1238" s="27" t="s">
        <v>262</v>
      </c>
      <c r="F1238" s="28" t="s">
        <v>369</v>
      </c>
      <c r="G1238" s="28" t="s">
        <v>180</v>
      </c>
      <c r="H1238" s="28" t="s">
        <v>183</v>
      </c>
      <c r="I1238" s="20"/>
      <c r="J1238" s="45">
        <f>J1239</f>
        <v>4.3</v>
      </c>
      <c r="K1238" s="45">
        <f t="shared" si="230"/>
        <v>0</v>
      </c>
      <c r="L1238" s="45">
        <f t="shared" si="230"/>
        <v>0</v>
      </c>
    </row>
    <row r="1239" spans="1:12" ht="25.5">
      <c r="A1239" s="25" t="s">
        <v>215</v>
      </c>
      <c r="B1239" s="29" t="s">
        <v>298</v>
      </c>
      <c r="C1239" s="20" t="s">
        <v>260</v>
      </c>
      <c r="D1239" s="20" t="s">
        <v>313</v>
      </c>
      <c r="E1239" s="27" t="s">
        <v>262</v>
      </c>
      <c r="F1239" s="28" t="s">
        <v>369</v>
      </c>
      <c r="G1239" s="28" t="s">
        <v>180</v>
      </c>
      <c r="H1239" s="28" t="s">
        <v>183</v>
      </c>
      <c r="I1239" s="20" t="s">
        <v>330</v>
      </c>
      <c r="J1239" s="45">
        <f>J1240</f>
        <v>4.3</v>
      </c>
      <c r="K1239" s="45">
        <f t="shared" si="230"/>
        <v>0</v>
      </c>
      <c r="L1239" s="45">
        <f t="shared" si="230"/>
        <v>0</v>
      </c>
    </row>
    <row r="1240" spans="1:12" ht="25.5">
      <c r="A1240" s="19" t="s">
        <v>233</v>
      </c>
      <c r="B1240" s="29" t="s">
        <v>298</v>
      </c>
      <c r="C1240" s="20" t="s">
        <v>260</v>
      </c>
      <c r="D1240" s="20" t="s">
        <v>313</v>
      </c>
      <c r="E1240" s="27" t="s">
        <v>262</v>
      </c>
      <c r="F1240" s="28" t="s">
        <v>369</v>
      </c>
      <c r="G1240" s="28" t="s">
        <v>180</v>
      </c>
      <c r="H1240" s="28" t="s">
        <v>183</v>
      </c>
      <c r="I1240" s="20" t="s">
        <v>245</v>
      </c>
      <c r="J1240" s="45">
        <v>4.3</v>
      </c>
      <c r="K1240" s="45"/>
      <c r="L1240" s="45"/>
    </row>
    <row r="1241" spans="1:12" ht="12.75">
      <c r="A1241" s="15" t="s">
        <v>41</v>
      </c>
      <c r="B1241" s="13" t="s">
        <v>298</v>
      </c>
      <c r="C1241" s="10" t="s">
        <v>260</v>
      </c>
      <c r="D1241" s="10" t="s">
        <v>313</v>
      </c>
      <c r="E1241" s="11" t="s">
        <v>545</v>
      </c>
      <c r="F1241" s="12" t="s">
        <v>221</v>
      </c>
      <c r="G1241" s="12" t="s">
        <v>180</v>
      </c>
      <c r="H1241" s="12" t="s">
        <v>181</v>
      </c>
      <c r="I1241" s="10"/>
      <c r="J1241" s="31">
        <f>J1242</f>
        <v>53.2</v>
      </c>
      <c r="K1241" s="31">
        <f aca="true" t="shared" si="231" ref="K1241:L1243">K1242</f>
        <v>0</v>
      </c>
      <c r="L1241" s="31">
        <f t="shared" si="231"/>
        <v>0</v>
      </c>
    </row>
    <row r="1242" spans="1:12" ht="12.75">
      <c r="A1242" s="25" t="s">
        <v>548</v>
      </c>
      <c r="B1242" s="29" t="s">
        <v>298</v>
      </c>
      <c r="C1242" s="20" t="s">
        <v>260</v>
      </c>
      <c r="D1242" s="20" t="s">
        <v>313</v>
      </c>
      <c r="E1242" s="27" t="s">
        <v>545</v>
      </c>
      <c r="F1242" s="28" t="s">
        <v>221</v>
      </c>
      <c r="G1242" s="28" t="s">
        <v>180</v>
      </c>
      <c r="H1242" s="28" t="s">
        <v>549</v>
      </c>
      <c r="I1242" s="20"/>
      <c r="J1242" s="45">
        <f>J1243</f>
        <v>53.2</v>
      </c>
      <c r="K1242" s="45">
        <f t="shared" si="231"/>
        <v>0</v>
      </c>
      <c r="L1242" s="45">
        <f t="shared" si="231"/>
        <v>0</v>
      </c>
    </row>
    <row r="1243" spans="1:12" ht="12.75">
      <c r="A1243" s="25" t="s">
        <v>331</v>
      </c>
      <c r="B1243" s="29" t="s">
        <v>298</v>
      </c>
      <c r="C1243" s="20" t="s">
        <v>260</v>
      </c>
      <c r="D1243" s="20" t="s">
        <v>313</v>
      </c>
      <c r="E1243" s="27" t="s">
        <v>545</v>
      </c>
      <c r="F1243" s="28" t="s">
        <v>221</v>
      </c>
      <c r="G1243" s="28" t="s">
        <v>180</v>
      </c>
      <c r="H1243" s="28" t="s">
        <v>549</v>
      </c>
      <c r="I1243" s="20" t="s">
        <v>332</v>
      </c>
      <c r="J1243" s="45">
        <f>J1244</f>
        <v>53.2</v>
      </c>
      <c r="K1243" s="45">
        <f t="shared" si="231"/>
        <v>0</v>
      </c>
      <c r="L1243" s="45">
        <f t="shared" si="231"/>
        <v>0</v>
      </c>
    </row>
    <row r="1244" spans="1:12" ht="12.75">
      <c r="A1244" s="25" t="s">
        <v>41</v>
      </c>
      <c r="B1244" s="29" t="s">
        <v>298</v>
      </c>
      <c r="C1244" s="20" t="s">
        <v>260</v>
      </c>
      <c r="D1244" s="20" t="s">
        <v>313</v>
      </c>
      <c r="E1244" s="27" t="s">
        <v>545</v>
      </c>
      <c r="F1244" s="28" t="s">
        <v>221</v>
      </c>
      <c r="G1244" s="28" t="s">
        <v>180</v>
      </c>
      <c r="H1244" s="28" t="s">
        <v>549</v>
      </c>
      <c r="I1244" s="20" t="s">
        <v>483</v>
      </c>
      <c r="J1244" s="45">
        <v>53.2</v>
      </c>
      <c r="K1244" s="45"/>
      <c r="L1244" s="45"/>
    </row>
    <row r="1245" spans="1:12" ht="13.5">
      <c r="A1245" s="26" t="s">
        <v>292</v>
      </c>
      <c r="B1245" s="13" t="s">
        <v>298</v>
      </c>
      <c r="C1245" s="10" t="s">
        <v>261</v>
      </c>
      <c r="D1245" s="44"/>
      <c r="E1245" s="27"/>
      <c r="F1245" s="12"/>
      <c r="G1245" s="12"/>
      <c r="H1245" s="12"/>
      <c r="I1245" s="44"/>
      <c r="J1245" s="31">
        <f aca="true" t="shared" si="232" ref="J1245:L1251">J1246</f>
        <v>434</v>
      </c>
      <c r="K1245" s="31">
        <f t="shared" si="232"/>
        <v>40.4</v>
      </c>
      <c r="L1245" s="31">
        <f t="shared" si="232"/>
        <v>81.8</v>
      </c>
    </row>
    <row r="1246" spans="1:12" ht="12.75">
      <c r="A1246" s="15" t="s">
        <v>312</v>
      </c>
      <c r="B1246" s="13" t="s">
        <v>298</v>
      </c>
      <c r="C1246" s="10" t="s">
        <v>261</v>
      </c>
      <c r="D1246" s="10" t="s">
        <v>289</v>
      </c>
      <c r="E1246" s="27"/>
      <c r="F1246" s="12"/>
      <c r="G1246" s="12"/>
      <c r="H1246" s="12"/>
      <c r="I1246" s="10"/>
      <c r="J1246" s="31">
        <f>J1247</f>
        <v>434</v>
      </c>
      <c r="K1246" s="31">
        <f t="shared" si="232"/>
        <v>40.4</v>
      </c>
      <c r="L1246" s="31">
        <f t="shared" si="232"/>
        <v>81.8</v>
      </c>
    </row>
    <row r="1247" spans="1:12" ht="30" customHeight="1">
      <c r="A1247" s="26" t="s">
        <v>406</v>
      </c>
      <c r="B1247" s="13" t="s">
        <v>298</v>
      </c>
      <c r="C1247" s="10" t="s">
        <v>261</v>
      </c>
      <c r="D1247" s="10" t="s">
        <v>289</v>
      </c>
      <c r="E1247" s="11" t="s">
        <v>262</v>
      </c>
      <c r="F1247" s="12" t="s">
        <v>221</v>
      </c>
      <c r="G1247" s="12" t="s">
        <v>180</v>
      </c>
      <c r="H1247" s="12" t="s">
        <v>181</v>
      </c>
      <c r="I1247" s="10"/>
      <c r="J1247" s="31">
        <f>J1248</f>
        <v>434</v>
      </c>
      <c r="K1247" s="31">
        <f t="shared" si="232"/>
        <v>40.4</v>
      </c>
      <c r="L1247" s="31">
        <f t="shared" si="232"/>
        <v>81.8</v>
      </c>
    </row>
    <row r="1248" spans="1:12" ht="12.75">
      <c r="A1248" s="54" t="s">
        <v>37</v>
      </c>
      <c r="B1248" s="29" t="s">
        <v>298</v>
      </c>
      <c r="C1248" s="20" t="s">
        <v>261</v>
      </c>
      <c r="D1248" s="20" t="s">
        <v>289</v>
      </c>
      <c r="E1248" s="27" t="s">
        <v>262</v>
      </c>
      <c r="F1248" s="28" t="s">
        <v>219</v>
      </c>
      <c r="G1248" s="28" t="s">
        <v>180</v>
      </c>
      <c r="H1248" s="28" t="s">
        <v>181</v>
      </c>
      <c r="I1248" s="20"/>
      <c r="J1248" s="45">
        <f t="shared" si="232"/>
        <v>434</v>
      </c>
      <c r="K1248" s="45">
        <f t="shared" si="232"/>
        <v>40.4</v>
      </c>
      <c r="L1248" s="45">
        <f t="shared" si="232"/>
        <v>81.8</v>
      </c>
    </row>
    <row r="1249" spans="1:12" ht="25.5">
      <c r="A1249" s="54" t="s">
        <v>206</v>
      </c>
      <c r="B1249" s="29" t="s">
        <v>298</v>
      </c>
      <c r="C1249" s="20" t="s">
        <v>261</v>
      </c>
      <c r="D1249" s="20" t="s">
        <v>289</v>
      </c>
      <c r="E1249" s="27" t="s">
        <v>262</v>
      </c>
      <c r="F1249" s="28" t="s">
        <v>219</v>
      </c>
      <c r="G1249" s="28" t="s">
        <v>260</v>
      </c>
      <c r="H1249" s="28" t="s">
        <v>181</v>
      </c>
      <c r="I1249" s="20"/>
      <c r="J1249" s="45">
        <f>J1250+J1255</f>
        <v>434</v>
      </c>
      <c r="K1249" s="45">
        <f>K1250+K1255</f>
        <v>40.4</v>
      </c>
      <c r="L1249" s="45">
        <f>L1250+L1255</f>
        <v>81.8</v>
      </c>
    </row>
    <row r="1250" spans="1:12" ht="25.5">
      <c r="A1250" s="25" t="s">
        <v>38</v>
      </c>
      <c r="B1250" s="29" t="s">
        <v>298</v>
      </c>
      <c r="C1250" s="20" t="s">
        <v>261</v>
      </c>
      <c r="D1250" s="20" t="s">
        <v>289</v>
      </c>
      <c r="E1250" s="27" t="s">
        <v>262</v>
      </c>
      <c r="F1250" s="28" t="s">
        <v>219</v>
      </c>
      <c r="G1250" s="28" t="s">
        <v>260</v>
      </c>
      <c r="H1250" s="28" t="s">
        <v>207</v>
      </c>
      <c r="I1250" s="20"/>
      <c r="J1250" s="45">
        <f>J1251+J1253</f>
        <v>362</v>
      </c>
      <c r="K1250" s="45">
        <f>K1251+K1253</f>
        <v>0</v>
      </c>
      <c r="L1250" s="45">
        <f>L1251+L1253</f>
        <v>0</v>
      </c>
    </row>
    <row r="1251" spans="1:12" ht="25.5">
      <c r="A1251" s="25" t="s">
        <v>215</v>
      </c>
      <c r="B1251" s="29" t="s">
        <v>298</v>
      </c>
      <c r="C1251" s="20" t="s">
        <v>261</v>
      </c>
      <c r="D1251" s="20" t="s">
        <v>289</v>
      </c>
      <c r="E1251" s="27" t="s">
        <v>262</v>
      </c>
      <c r="F1251" s="28" t="s">
        <v>219</v>
      </c>
      <c r="G1251" s="28" t="s">
        <v>260</v>
      </c>
      <c r="H1251" s="28" t="s">
        <v>207</v>
      </c>
      <c r="I1251" s="20" t="s">
        <v>330</v>
      </c>
      <c r="J1251" s="45">
        <f t="shared" si="232"/>
        <v>362</v>
      </c>
      <c r="K1251" s="45">
        <f t="shared" si="232"/>
        <v>0</v>
      </c>
      <c r="L1251" s="45">
        <f t="shared" si="232"/>
        <v>0</v>
      </c>
    </row>
    <row r="1252" spans="1:12" ht="25.5">
      <c r="A1252" s="19" t="s">
        <v>233</v>
      </c>
      <c r="B1252" s="29" t="s">
        <v>298</v>
      </c>
      <c r="C1252" s="20" t="s">
        <v>261</v>
      </c>
      <c r="D1252" s="20" t="s">
        <v>289</v>
      </c>
      <c r="E1252" s="27" t="s">
        <v>262</v>
      </c>
      <c r="F1252" s="28" t="s">
        <v>219</v>
      </c>
      <c r="G1252" s="28" t="s">
        <v>260</v>
      </c>
      <c r="H1252" s="28" t="s">
        <v>207</v>
      </c>
      <c r="I1252" s="20" t="s">
        <v>245</v>
      </c>
      <c r="J1252" s="45">
        <v>362</v>
      </c>
      <c r="K1252" s="45"/>
      <c r="L1252" s="45"/>
    </row>
    <row r="1253" spans="1:12" ht="12.75">
      <c r="A1253" s="19" t="s">
        <v>331</v>
      </c>
      <c r="B1253" s="29" t="s">
        <v>298</v>
      </c>
      <c r="C1253" s="20" t="s">
        <v>261</v>
      </c>
      <c r="D1253" s="20" t="s">
        <v>289</v>
      </c>
      <c r="E1253" s="21" t="s">
        <v>262</v>
      </c>
      <c r="F1253" s="22" t="s">
        <v>219</v>
      </c>
      <c r="G1253" s="22" t="s">
        <v>260</v>
      </c>
      <c r="H1253" s="22" t="s">
        <v>207</v>
      </c>
      <c r="I1253" s="20" t="s">
        <v>332</v>
      </c>
      <c r="J1253" s="45">
        <f>J1254</f>
        <v>0</v>
      </c>
      <c r="K1253" s="45">
        <f>K1254</f>
        <v>0</v>
      </c>
      <c r="L1253" s="45">
        <f>L1254</f>
        <v>0</v>
      </c>
    </row>
    <row r="1254" spans="1:12" ht="12.75">
      <c r="A1254" s="25" t="s">
        <v>41</v>
      </c>
      <c r="B1254" s="29" t="s">
        <v>298</v>
      </c>
      <c r="C1254" s="20" t="s">
        <v>261</v>
      </c>
      <c r="D1254" s="20" t="s">
        <v>289</v>
      </c>
      <c r="E1254" s="21" t="s">
        <v>262</v>
      </c>
      <c r="F1254" s="22" t="s">
        <v>219</v>
      </c>
      <c r="G1254" s="22" t="s">
        <v>260</v>
      </c>
      <c r="H1254" s="22" t="s">
        <v>207</v>
      </c>
      <c r="I1254" s="20" t="s">
        <v>483</v>
      </c>
      <c r="J1254" s="45"/>
      <c r="K1254" s="45"/>
      <c r="L1254" s="45"/>
    </row>
    <row r="1255" spans="1:12" ht="12.75">
      <c r="A1255" s="25" t="s">
        <v>503</v>
      </c>
      <c r="B1255" s="29" t="s">
        <v>298</v>
      </c>
      <c r="C1255" s="20" t="s">
        <v>261</v>
      </c>
      <c r="D1255" s="20" t="s">
        <v>289</v>
      </c>
      <c r="E1255" s="21" t="s">
        <v>262</v>
      </c>
      <c r="F1255" s="22" t="s">
        <v>219</v>
      </c>
      <c r="G1255" s="22" t="s">
        <v>260</v>
      </c>
      <c r="H1255" s="22" t="s">
        <v>504</v>
      </c>
      <c r="I1255" s="20"/>
      <c r="J1255" s="45">
        <f aca="true" t="shared" si="233" ref="J1255:L1256">J1256</f>
        <v>72</v>
      </c>
      <c r="K1255" s="45">
        <f t="shared" si="233"/>
        <v>40.4</v>
      </c>
      <c r="L1255" s="45">
        <f t="shared" si="233"/>
        <v>81.8</v>
      </c>
    </row>
    <row r="1256" spans="1:12" ht="25.5">
      <c r="A1256" s="25" t="s">
        <v>215</v>
      </c>
      <c r="B1256" s="29" t="s">
        <v>298</v>
      </c>
      <c r="C1256" s="20" t="s">
        <v>261</v>
      </c>
      <c r="D1256" s="20" t="s">
        <v>289</v>
      </c>
      <c r="E1256" s="21" t="s">
        <v>262</v>
      </c>
      <c r="F1256" s="22" t="s">
        <v>219</v>
      </c>
      <c r="G1256" s="22" t="s">
        <v>260</v>
      </c>
      <c r="H1256" s="22" t="s">
        <v>504</v>
      </c>
      <c r="I1256" s="20" t="s">
        <v>330</v>
      </c>
      <c r="J1256" s="45">
        <f t="shared" si="233"/>
        <v>72</v>
      </c>
      <c r="K1256" s="45">
        <f t="shared" si="233"/>
        <v>40.4</v>
      </c>
      <c r="L1256" s="45">
        <f t="shared" si="233"/>
        <v>81.8</v>
      </c>
    </row>
    <row r="1257" spans="1:12" ht="25.5">
      <c r="A1257" s="19" t="s">
        <v>233</v>
      </c>
      <c r="B1257" s="29" t="s">
        <v>298</v>
      </c>
      <c r="C1257" s="20" t="s">
        <v>261</v>
      </c>
      <c r="D1257" s="20" t="s">
        <v>289</v>
      </c>
      <c r="E1257" s="21" t="s">
        <v>262</v>
      </c>
      <c r="F1257" s="22" t="s">
        <v>219</v>
      </c>
      <c r="G1257" s="22" t="s">
        <v>260</v>
      </c>
      <c r="H1257" s="22" t="s">
        <v>504</v>
      </c>
      <c r="I1257" s="20" t="s">
        <v>245</v>
      </c>
      <c r="J1257" s="45">
        <v>72</v>
      </c>
      <c r="K1257" s="45">
        <v>40.4</v>
      </c>
      <c r="L1257" s="45">
        <v>81.8</v>
      </c>
    </row>
    <row r="1258" spans="1:12" ht="12.75">
      <c r="A1258" s="15" t="s">
        <v>90</v>
      </c>
      <c r="B1258" s="13" t="s">
        <v>298</v>
      </c>
      <c r="C1258" s="10" t="s">
        <v>269</v>
      </c>
      <c r="D1258" s="10"/>
      <c r="E1258" s="21"/>
      <c r="F1258" s="22"/>
      <c r="G1258" s="22"/>
      <c r="H1258" s="22"/>
      <c r="I1258" s="20"/>
      <c r="J1258" s="14">
        <f>+J1259</f>
        <v>1428.3999999999999</v>
      </c>
      <c r="K1258" s="14">
        <f>+K1259</f>
        <v>0</v>
      </c>
      <c r="L1258" s="14">
        <f>+L1259</f>
        <v>0</v>
      </c>
    </row>
    <row r="1259" spans="1:12" ht="12.75">
      <c r="A1259" s="15" t="s">
        <v>270</v>
      </c>
      <c r="B1259" s="18" t="s">
        <v>298</v>
      </c>
      <c r="C1259" s="30" t="s">
        <v>269</v>
      </c>
      <c r="D1259" s="10" t="s">
        <v>260</v>
      </c>
      <c r="E1259" s="21"/>
      <c r="F1259" s="22"/>
      <c r="G1259" s="22"/>
      <c r="H1259" s="22"/>
      <c r="I1259" s="20"/>
      <c r="J1259" s="14">
        <f aca="true" t="shared" si="234" ref="J1259:L1264">J1260</f>
        <v>1428.3999999999999</v>
      </c>
      <c r="K1259" s="14">
        <f t="shared" si="234"/>
        <v>0</v>
      </c>
      <c r="L1259" s="14">
        <f t="shared" si="234"/>
        <v>0</v>
      </c>
    </row>
    <row r="1260" spans="1:12" ht="30" customHeight="1">
      <c r="A1260" s="26" t="s">
        <v>406</v>
      </c>
      <c r="B1260" s="13" t="s">
        <v>298</v>
      </c>
      <c r="C1260" s="10" t="s">
        <v>269</v>
      </c>
      <c r="D1260" s="10" t="s">
        <v>260</v>
      </c>
      <c r="E1260" s="11" t="s">
        <v>262</v>
      </c>
      <c r="F1260" s="12" t="s">
        <v>221</v>
      </c>
      <c r="G1260" s="12" t="s">
        <v>180</v>
      </c>
      <c r="H1260" s="12" t="s">
        <v>181</v>
      </c>
      <c r="I1260" s="20"/>
      <c r="J1260" s="14">
        <f>J1261</f>
        <v>1428.3999999999999</v>
      </c>
      <c r="K1260" s="14">
        <f t="shared" si="234"/>
        <v>0</v>
      </c>
      <c r="L1260" s="14">
        <f t="shared" si="234"/>
        <v>0</v>
      </c>
    </row>
    <row r="1261" spans="1:12" ht="12.75">
      <c r="A1261" s="54" t="s">
        <v>37</v>
      </c>
      <c r="B1261" s="29" t="s">
        <v>298</v>
      </c>
      <c r="C1261" s="20" t="s">
        <v>269</v>
      </c>
      <c r="D1261" s="20" t="s">
        <v>260</v>
      </c>
      <c r="E1261" s="27" t="s">
        <v>262</v>
      </c>
      <c r="F1261" s="28" t="s">
        <v>219</v>
      </c>
      <c r="G1261" s="28" t="s">
        <v>180</v>
      </c>
      <c r="H1261" s="28" t="s">
        <v>181</v>
      </c>
      <c r="I1261" s="20"/>
      <c r="J1261" s="24">
        <f>J1262</f>
        <v>1428.3999999999999</v>
      </c>
      <c r="K1261" s="24">
        <f t="shared" si="234"/>
        <v>0</v>
      </c>
      <c r="L1261" s="24">
        <f t="shared" si="234"/>
        <v>0</v>
      </c>
    </row>
    <row r="1262" spans="1:12" ht="25.5" customHeight="1">
      <c r="A1262" s="54" t="s">
        <v>208</v>
      </c>
      <c r="B1262" s="23" t="s">
        <v>298</v>
      </c>
      <c r="C1262" s="62" t="s">
        <v>269</v>
      </c>
      <c r="D1262" s="20" t="s">
        <v>260</v>
      </c>
      <c r="E1262" s="21" t="s">
        <v>262</v>
      </c>
      <c r="F1262" s="22" t="s">
        <v>219</v>
      </c>
      <c r="G1262" s="22" t="s">
        <v>267</v>
      </c>
      <c r="H1262" s="22" t="s">
        <v>181</v>
      </c>
      <c r="I1262" s="20"/>
      <c r="J1262" s="24">
        <f>J1263</f>
        <v>1428.3999999999999</v>
      </c>
      <c r="K1262" s="24">
        <f t="shared" si="234"/>
        <v>0</v>
      </c>
      <c r="L1262" s="24">
        <f t="shared" si="234"/>
        <v>0</v>
      </c>
    </row>
    <row r="1263" spans="1:12" ht="51">
      <c r="A1263" s="19" t="s">
        <v>87</v>
      </c>
      <c r="B1263" s="23" t="s">
        <v>298</v>
      </c>
      <c r="C1263" s="62" t="s">
        <v>269</v>
      </c>
      <c r="D1263" s="20" t="s">
        <v>260</v>
      </c>
      <c r="E1263" s="21" t="s">
        <v>262</v>
      </c>
      <c r="F1263" s="22" t="s">
        <v>219</v>
      </c>
      <c r="G1263" s="22" t="s">
        <v>267</v>
      </c>
      <c r="H1263" s="22" t="s">
        <v>209</v>
      </c>
      <c r="I1263" s="20"/>
      <c r="J1263" s="45">
        <f>J1264+J1266</f>
        <v>1428.3999999999999</v>
      </c>
      <c r="K1263" s="45">
        <f>K1264+K1266</f>
        <v>0</v>
      </c>
      <c r="L1263" s="45">
        <f>L1264+L1266</f>
        <v>0</v>
      </c>
    </row>
    <row r="1264" spans="1:12" ht="25.5">
      <c r="A1264" s="25" t="s">
        <v>215</v>
      </c>
      <c r="B1264" s="23" t="s">
        <v>298</v>
      </c>
      <c r="C1264" s="62" t="s">
        <v>269</v>
      </c>
      <c r="D1264" s="20" t="s">
        <v>260</v>
      </c>
      <c r="E1264" s="21" t="s">
        <v>262</v>
      </c>
      <c r="F1264" s="22" t="s">
        <v>219</v>
      </c>
      <c r="G1264" s="22" t="s">
        <v>267</v>
      </c>
      <c r="H1264" s="22" t="s">
        <v>209</v>
      </c>
      <c r="I1264" s="20" t="s">
        <v>330</v>
      </c>
      <c r="J1264" s="24">
        <f t="shared" si="234"/>
        <v>1428.3</v>
      </c>
      <c r="K1264" s="24">
        <f t="shared" si="234"/>
        <v>0</v>
      </c>
      <c r="L1264" s="24">
        <f t="shared" si="234"/>
        <v>0</v>
      </c>
    </row>
    <row r="1265" spans="1:12" ht="25.5">
      <c r="A1265" s="25" t="s">
        <v>233</v>
      </c>
      <c r="B1265" s="29" t="s">
        <v>298</v>
      </c>
      <c r="C1265" s="20" t="s">
        <v>269</v>
      </c>
      <c r="D1265" s="20" t="s">
        <v>260</v>
      </c>
      <c r="E1265" s="21" t="s">
        <v>262</v>
      </c>
      <c r="F1265" s="22" t="s">
        <v>219</v>
      </c>
      <c r="G1265" s="22" t="s">
        <v>267</v>
      </c>
      <c r="H1265" s="22" t="s">
        <v>209</v>
      </c>
      <c r="I1265" s="20" t="s">
        <v>245</v>
      </c>
      <c r="J1265" s="24">
        <v>1428.3</v>
      </c>
      <c r="K1265" s="24"/>
      <c r="L1265" s="24"/>
    </row>
    <row r="1266" spans="1:12" ht="12.75">
      <c r="A1266" s="25" t="s">
        <v>331</v>
      </c>
      <c r="B1266" s="29" t="s">
        <v>298</v>
      </c>
      <c r="C1266" s="20" t="s">
        <v>269</v>
      </c>
      <c r="D1266" s="20" t="s">
        <v>260</v>
      </c>
      <c r="E1266" s="21" t="s">
        <v>262</v>
      </c>
      <c r="F1266" s="22" t="s">
        <v>219</v>
      </c>
      <c r="G1266" s="22" t="s">
        <v>267</v>
      </c>
      <c r="H1266" s="22" t="s">
        <v>209</v>
      </c>
      <c r="I1266" s="20" t="s">
        <v>332</v>
      </c>
      <c r="J1266" s="45">
        <f>J1267</f>
        <v>0.1</v>
      </c>
      <c r="K1266" s="45">
        <f>K1267</f>
        <v>0</v>
      </c>
      <c r="L1266" s="45">
        <f>L1267</f>
        <v>0</v>
      </c>
    </row>
    <row r="1267" spans="1:12" ht="12.75">
      <c r="A1267" s="25" t="s">
        <v>246</v>
      </c>
      <c r="B1267" s="29" t="s">
        <v>298</v>
      </c>
      <c r="C1267" s="20" t="s">
        <v>269</v>
      </c>
      <c r="D1267" s="20" t="s">
        <v>260</v>
      </c>
      <c r="E1267" s="21" t="s">
        <v>262</v>
      </c>
      <c r="F1267" s="22" t="s">
        <v>219</v>
      </c>
      <c r="G1267" s="22" t="s">
        <v>267</v>
      </c>
      <c r="H1267" s="22" t="s">
        <v>209</v>
      </c>
      <c r="I1267" s="20" t="s">
        <v>247</v>
      </c>
      <c r="J1267" s="45">
        <v>0.1</v>
      </c>
      <c r="K1267" s="45"/>
      <c r="L1267" s="45"/>
    </row>
    <row r="1268" ht="12.75">
      <c r="A1268" s="66"/>
    </row>
    <row r="1269" spans="1:12" ht="12.75">
      <c r="A1269" s="66"/>
      <c r="J1269" s="77"/>
      <c r="K1269" s="77"/>
      <c r="L1269" s="77"/>
    </row>
    <row r="1270" spans="1:12" ht="12.75">
      <c r="A1270" s="66"/>
      <c r="J1270" s="77"/>
      <c r="K1270" s="77"/>
      <c r="L1270" s="77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  <row r="2498" ht="12.75">
      <c r="A2498" s="66"/>
    </row>
    <row r="2499" ht="12.75">
      <c r="A2499" s="66"/>
    </row>
    <row r="2500" ht="12.75">
      <c r="A2500" s="66"/>
    </row>
    <row r="2501" ht="12.75">
      <c r="A2501" s="66"/>
    </row>
    <row r="2502" ht="12.75">
      <c r="A2502" s="66"/>
    </row>
    <row r="2503" ht="12.75">
      <c r="A2503" s="66"/>
    </row>
    <row r="2504" ht="12.75">
      <c r="A2504" s="66"/>
    </row>
    <row r="2505" ht="12.75">
      <c r="A2505" s="66"/>
    </row>
    <row r="2506" ht="12.75">
      <c r="A2506" s="66"/>
    </row>
    <row r="2507" ht="12.75">
      <c r="A2507" s="66"/>
    </row>
    <row r="2508" ht="12.75">
      <c r="A2508" s="66"/>
    </row>
    <row r="2509" ht="12.75">
      <c r="A2509" s="66"/>
    </row>
    <row r="2510" ht="12.75">
      <c r="A2510" s="66"/>
    </row>
    <row r="2511" ht="12.75">
      <c r="A2511" s="66"/>
    </row>
  </sheetData>
  <sheetProtection/>
  <autoFilter ref="A13:L1267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2021-11-15T11:56:57Z</cp:lastPrinted>
  <dcterms:created xsi:type="dcterms:W3CDTF">2006-04-25T08:11:11Z</dcterms:created>
  <dcterms:modified xsi:type="dcterms:W3CDTF">2021-11-18T07:39:15Z</dcterms:modified>
  <cp:category/>
  <cp:version/>
  <cp:contentType/>
  <cp:contentStatus/>
</cp:coreProperties>
</file>