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6" windowHeight="12096" activeTab="0"/>
  </bookViews>
  <sheets>
    <sheet name="ноябрь" sheetId="1" r:id="rId1"/>
  </sheets>
  <definedNames>
    <definedName name="_xlnm.Print_Area" localSheetId="0">'ноябрь'!$A$1:$E$43</definedName>
  </definedNames>
  <calcPr fullCalcOnLoad="1"/>
</workbook>
</file>

<file path=xl/sharedStrings.xml><?xml version="1.0" encoding="utf-8"?>
<sst xmlns="http://schemas.openxmlformats.org/spreadsheetml/2006/main" count="63" uniqueCount="63">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</sst>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86" fontId="3" fillId="33" borderId="12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SheetLayoutView="100" workbookViewId="0" topLeftCell="A1">
      <selection activeCell="G17" sqref="G17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8" max="8" width="14.625" style="0" customWidth="1"/>
  </cols>
  <sheetData>
    <row r="1" ht="9" customHeight="1"/>
    <row r="2" spans="1:5" ht="12.75">
      <c r="A2" s="33" t="s">
        <v>36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28</v>
      </c>
      <c r="B4" s="33"/>
      <c r="C4" s="33"/>
      <c r="D4" s="34"/>
      <c r="E4" s="34"/>
    </row>
    <row r="5" spans="1:5" ht="12.75">
      <c r="A5" s="33" t="s">
        <v>29</v>
      </c>
      <c r="B5" s="33"/>
      <c r="C5" s="33"/>
      <c r="D5" s="34"/>
      <c r="E5" s="34"/>
    </row>
    <row r="6" spans="1:5" ht="12" customHeight="1">
      <c r="A6" s="33" t="s">
        <v>45</v>
      </c>
      <c r="B6" s="33"/>
      <c r="C6" s="33"/>
      <c r="D6" s="34"/>
      <c r="E6" s="34"/>
    </row>
    <row r="7" ht="1.5" customHeight="1" hidden="1"/>
    <row r="8" ht="6" customHeight="1"/>
    <row r="9" spans="1:3" ht="16.5">
      <c r="A9" s="13" t="s">
        <v>38</v>
      </c>
      <c r="B9" s="13"/>
      <c r="C9" s="2"/>
    </row>
    <row r="10" spans="1:5" ht="42" customHeight="1">
      <c r="A10" s="32" t="s">
        <v>46</v>
      </c>
      <c r="B10" s="32"/>
      <c r="C10" s="32"/>
      <c r="D10" s="32"/>
      <c r="E10" s="32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37</v>
      </c>
      <c r="D13" s="14" t="s">
        <v>39</v>
      </c>
      <c r="E13" s="14" t="s">
        <v>44</v>
      </c>
    </row>
    <row r="14" spans="1:5" ht="33" customHeight="1">
      <c r="A14" s="4" t="s">
        <v>5</v>
      </c>
      <c r="B14" s="5" t="s">
        <v>8</v>
      </c>
      <c r="C14" s="6">
        <f>C15+C17</f>
        <v>25000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31</v>
      </c>
      <c r="B15" s="8" t="s">
        <v>9</v>
      </c>
      <c r="C15" s="6">
        <f>C16</f>
        <v>326000</v>
      </c>
      <c r="D15" s="6">
        <f>D16</f>
        <v>152513.5</v>
      </c>
      <c r="E15" s="6">
        <f>E16</f>
        <v>197026.9</v>
      </c>
    </row>
    <row r="16" spans="1:5" ht="51" customHeight="1">
      <c r="A16" s="7" t="s">
        <v>6</v>
      </c>
      <c r="B16" s="8" t="s">
        <v>40</v>
      </c>
      <c r="C16" s="6">
        <f>247715.5+128000-49715.5</f>
        <v>326000</v>
      </c>
      <c r="D16" s="6">
        <v>152513.5</v>
      </c>
      <c r="E16" s="6">
        <v>197026.9</v>
      </c>
    </row>
    <row r="17" spans="1:5" ht="46.5">
      <c r="A17" s="7" t="s">
        <v>32</v>
      </c>
      <c r="B17" s="8" t="s">
        <v>7</v>
      </c>
      <c r="C17" s="6">
        <f>C18</f>
        <v>-301000</v>
      </c>
      <c r="D17" s="6">
        <f>D18</f>
        <v>-198000</v>
      </c>
      <c r="E17" s="6">
        <f>E18</f>
        <v>-152513.5</v>
      </c>
    </row>
    <row r="18" spans="1:5" ht="46.5">
      <c r="A18" s="7" t="s">
        <v>33</v>
      </c>
      <c r="B18" s="8" t="s">
        <v>41</v>
      </c>
      <c r="C18" s="6">
        <f>-(173000+128000)</f>
        <v>-301000</v>
      </c>
      <c r="D18" s="6">
        <v>-198000</v>
      </c>
      <c r="E18" s="6">
        <v>-152513.5</v>
      </c>
    </row>
    <row r="19" spans="1:5" ht="46.5">
      <c r="A19" s="4" t="s">
        <v>47</v>
      </c>
      <c r="B19" s="5" t="s">
        <v>30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49</v>
      </c>
      <c r="B21" s="8" t="s">
        <v>42</v>
      </c>
      <c r="C21" s="6"/>
      <c r="D21" s="6"/>
      <c r="E21" s="6"/>
    </row>
    <row r="22" spans="1:5" ht="49.5" customHeight="1">
      <c r="A22" s="7" t="s">
        <v>50</v>
      </c>
      <c r="B22" s="8" t="s">
        <v>34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51</v>
      </c>
      <c r="B23" s="8" t="s">
        <v>43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10</v>
      </c>
      <c r="B24" s="4" t="s">
        <v>11</v>
      </c>
      <c r="C24" s="6">
        <f>C29+C25</f>
        <v>1030.8999999999069</v>
      </c>
      <c r="D24" s="6">
        <f>D29+D25</f>
        <v>0</v>
      </c>
      <c r="E24" s="6">
        <f>E29+E25</f>
        <v>0</v>
      </c>
    </row>
    <row r="25" spans="1:5" ht="25.5" customHeight="1">
      <c r="A25" s="7" t="s">
        <v>12</v>
      </c>
      <c r="B25" s="8" t="s">
        <v>19</v>
      </c>
      <c r="C25" s="12">
        <f>C26</f>
        <v>-2572393.5</v>
      </c>
      <c r="D25" s="12">
        <f aca="true" t="shared" si="0" ref="D25:E27">D26</f>
        <v>-2099360.5</v>
      </c>
      <c r="E25" s="12">
        <f t="shared" si="0"/>
        <v>-2103917.5</v>
      </c>
    </row>
    <row r="26" spans="1:5" ht="27" customHeight="1">
      <c r="A26" s="7" t="s">
        <v>20</v>
      </c>
      <c r="B26" s="8" t="s">
        <v>21</v>
      </c>
      <c r="C26" s="12">
        <f>C27</f>
        <v>-2572393.5</v>
      </c>
      <c r="D26" s="12">
        <f t="shared" si="0"/>
        <v>-2099360.5</v>
      </c>
      <c r="E26" s="12">
        <f t="shared" si="0"/>
        <v>-2103917.5</v>
      </c>
    </row>
    <row r="27" spans="1:5" ht="34.5" customHeight="1">
      <c r="A27" s="7" t="s">
        <v>22</v>
      </c>
      <c r="B27" s="8" t="s">
        <v>23</v>
      </c>
      <c r="C27" s="12">
        <f>C28</f>
        <v>-2572393.5</v>
      </c>
      <c r="D27" s="12">
        <f t="shared" si="0"/>
        <v>-2099360.5</v>
      </c>
      <c r="E27" s="12">
        <f t="shared" si="0"/>
        <v>-2103917.5</v>
      </c>
    </row>
    <row r="28" spans="1:5" ht="33.75" customHeight="1">
      <c r="A28" s="26" t="s">
        <v>24</v>
      </c>
      <c r="B28" s="27" t="s">
        <v>27</v>
      </c>
      <c r="C28" s="15">
        <f>-2572393.5</f>
        <v>-2572393.5</v>
      </c>
      <c r="D28" s="15">
        <f>-2099360.5</f>
        <v>-2099360.5</v>
      </c>
      <c r="E28" s="15">
        <f>-2103917.5</f>
        <v>-2103917.5</v>
      </c>
    </row>
    <row r="29" spans="1:5" ht="23.25" customHeight="1">
      <c r="A29" s="7" t="s">
        <v>13</v>
      </c>
      <c r="B29" s="8" t="s">
        <v>14</v>
      </c>
      <c r="C29" s="16">
        <f aca="true" t="shared" si="1" ref="C29:E30">C30</f>
        <v>2573424.4</v>
      </c>
      <c r="D29" s="23">
        <f t="shared" si="1"/>
        <v>2099360.5</v>
      </c>
      <c r="E29" s="23">
        <f t="shared" si="1"/>
        <v>2103917.5</v>
      </c>
    </row>
    <row r="30" spans="1:5" ht="24" customHeight="1">
      <c r="A30" s="7" t="s">
        <v>15</v>
      </c>
      <c r="B30" s="8" t="s">
        <v>16</v>
      </c>
      <c r="C30" s="16">
        <f t="shared" si="1"/>
        <v>2573424.4</v>
      </c>
      <c r="D30" s="23">
        <f t="shared" si="1"/>
        <v>2099360.5</v>
      </c>
      <c r="E30" s="23">
        <f t="shared" si="1"/>
        <v>2103917.5</v>
      </c>
    </row>
    <row r="31" spans="1:10" ht="26.25" customHeight="1">
      <c r="A31" s="36" t="s">
        <v>17</v>
      </c>
      <c r="B31" s="37" t="s">
        <v>18</v>
      </c>
      <c r="C31" s="35">
        <f>C33</f>
        <v>2573424.4</v>
      </c>
      <c r="D31" s="35">
        <f>D33</f>
        <v>2099360.5</v>
      </c>
      <c r="E31" s="35">
        <f>E33</f>
        <v>2103917.5</v>
      </c>
      <c r="J31" t="s">
        <v>62</v>
      </c>
    </row>
    <row r="32" spans="1:5" ht="9" customHeight="1">
      <c r="A32" s="36"/>
      <c r="B32" s="37"/>
      <c r="C32" s="35"/>
      <c r="D32" s="35"/>
      <c r="E32" s="35"/>
    </row>
    <row r="33" spans="1:5" ht="37.5" customHeight="1">
      <c r="A33" s="28" t="s">
        <v>25</v>
      </c>
      <c r="B33" s="29" t="s">
        <v>26</v>
      </c>
      <c r="C33" s="25">
        <v>2573424.4</v>
      </c>
      <c r="D33" s="25">
        <v>2099360.5</v>
      </c>
      <c r="E33" s="15">
        <v>2103917.5</v>
      </c>
    </row>
    <row r="34" spans="1:14" ht="37.5" customHeight="1">
      <c r="A34" s="30" t="s">
        <v>52</v>
      </c>
      <c r="B34" s="30" t="s">
        <v>53</v>
      </c>
      <c r="C34" s="25">
        <f>C35</f>
        <v>55960.5</v>
      </c>
      <c r="D34" s="31">
        <f aca="true" t="shared" si="2" ref="D34:E36">D35</f>
        <v>0</v>
      </c>
      <c r="E34" s="25">
        <f t="shared" si="2"/>
        <v>0</v>
      </c>
      <c r="F34" s="22"/>
      <c r="G34" s="22"/>
      <c r="H34" s="22"/>
      <c r="I34" s="1"/>
      <c r="J34" s="1"/>
      <c r="K34" s="1"/>
      <c r="L34" s="1"/>
      <c r="M34" s="1"/>
      <c r="N34" s="1"/>
    </row>
    <row r="35" spans="1:14" ht="51" customHeight="1">
      <c r="A35" s="17" t="s">
        <v>54</v>
      </c>
      <c r="B35" s="8" t="s">
        <v>55</v>
      </c>
      <c r="C35" s="12">
        <f>C36</f>
        <v>55960.5</v>
      </c>
      <c r="D35" s="20">
        <f t="shared" si="2"/>
        <v>0</v>
      </c>
      <c r="E35" s="12">
        <f t="shared" si="2"/>
        <v>0</v>
      </c>
      <c r="F35" s="22"/>
      <c r="G35" s="22"/>
      <c r="H35" s="22"/>
      <c r="I35" s="1"/>
      <c r="J35" s="1"/>
      <c r="K35" s="1"/>
      <c r="L35" s="1"/>
      <c r="M35" s="1"/>
      <c r="N35" s="1"/>
    </row>
    <row r="36" spans="1:14" ht="56.25" customHeight="1">
      <c r="A36" s="7" t="s">
        <v>56</v>
      </c>
      <c r="B36" s="8" t="s">
        <v>57</v>
      </c>
      <c r="C36" s="12">
        <f>C37</f>
        <v>55960.5</v>
      </c>
      <c r="D36" s="20">
        <f t="shared" si="2"/>
        <v>0</v>
      </c>
      <c r="E36" s="12">
        <f t="shared" si="2"/>
        <v>0</v>
      </c>
      <c r="F36" s="22"/>
      <c r="G36" s="22"/>
      <c r="H36" s="22"/>
      <c r="I36" s="1"/>
      <c r="J36" s="1"/>
      <c r="K36" s="1"/>
      <c r="L36" s="1"/>
      <c r="M36" s="1"/>
      <c r="N36" s="1"/>
    </row>
    <row r="37" spans="1:14" ht="47.25" customHeight="1">
      <c r="A37" s="7" t="s">
        <v>58</v>
      </c>
      <c r="B37" s="8" t="s">
        <v>59</v>
      </c>
      <c r="C37" s="12">
        <v>55960.5</v>
      </c>
      <c r="D37" s="20">
        <v>0</v>
      </c>
      <c r="E37" s="12">
        <v>0</v>
      </c>
      <c r="F37" s="22"/>
      <c r="G37" s="22"/>
      <c r="H37" s="22"/>
      <c r="I37" s="1"/>
      <c r="J37" s="1"/>
      <c r="K37" s="1"/>
      <c r="L37" s="1"/>
      <c r="M37" s="1"/>
      <c r="N37" s="1"/>
    </row>
    <row r="38" spans="1:14" ht="96" customHeight="1">
      <c r="A38" s="7" t="s">
        <v>60</v>
      </c>
      <c r="B38" s="18" t="s">
        <v>61</v>
      </c>
      <c r="C38" s="19"/>
      <c r="D38" s="20"/>
      <c r="E38" s="12"/>
      <c r="F38" s="22"/>
      <c r="G38" s="22"/>
      <c r="H38" s="22"/>
      <c r="I38" s="1"/>
      <c r="J38" s="1"/>
      <c r="K38" s="1"/>
      <c r="L38" s="1"/>
      <c r="M38" s="1"/>
      <c r="N38" s="1"/>
    </row>
    <row r="39" spans="1:14" ht="15">
      <c r="A39" s="9" t="s">
        <v>4</v>
      </c>
      <c r="B39" s="10"/>
      <c r="C39" s="11">
        <f>C14+C19+C24+C34</f>
        <v>55275.89999999991</v>
      </c>
      <c r="D39" s="21">
        <f>D14+D19+D24</f>
        <v>-60000</v>
      </c>
      <c r="E39" s="11">
        <f>E14+E19+E24</f>
        <v>29999.999999999993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F43" s="1"/>
      <c r="G43" s="1"/>
      <c r="H43" s="24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11"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2020-11-18T09:16:38Z</cp:lastPrinted>
  <dcterms:created xsi:type="dcterms:W3CDTF">2007-10-29T12:43:54Z</dcterms:created>
  <dcterms:modified xsi:type="dcterms:W3CDTF">2020-11-19T07:19:54Z</dcterms:modified>
  <cp:category/>
  <cp:version/>
  <cp:contentType/>
  <cp:contentStatus/>
</cp:coreProperties>
</file>