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'2021'!$A$13:$L$1214</definedName>
  </definedNames>
  <calcPr fullCalcOnLoad="1"/>
</workbook>
</file>

<file path=xl/sharedStrings.xml><?xml version="1.0" encoding="utf-8"?>
<sst xmlns="http://schemas.openxmlformats.org/spreadsheetml/2006/main" count="9846" uniqueCount="586">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</sst>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8"/>
  <sheetViews>
    <sheetView tabSelected="1" zoomScale="110" zoomScaleNormal="110" zoomScalePageLayoutView="0" workbookViewId="0" topLeftCell="A1">
      <selection activeCell="P716" sqref="O716:P716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579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570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497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5" t="s">
        <v>255</v>
      </c>
      <c r="B14" s="88" t="s">
        <v>217</v>
      </c>
      <c r="C14" s="88" t="s">
        <v>256</v>
      </c>
      <c r="D14" s="88" t="s">
        <v>257</v>
      </c>
      <c r="E14" s="92" t="s">
        <v>258</v>
      </c>
      <c r="F14" s="93"/>
      <c r="G14" s="93"/>
      <c r="H14" s="94"/>
      <c r="I14" s="88" t="s">
        <v>357</v>
      </c>
      <c r="J14" s="88" t="s">
        <v>417</v>
      </c>
      <c r="K14" s="88" t="s">
        <v>449</v>
      </c>
      <c r="L14" s="88" t="s">
        <v>498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J18+J494+J541+J623+J774+J896+J1134+J1157</f>
        <v>2302359</v>
      </c>
      <c r="K17" s="75">
        <f>K18+K494+K541+K623+K774+K896+K1134+K1157</f>
        <v>2182455.5</v>
      </c>
      <c r="L17" s="75">
        <f>L18+L494+L541+L623+L774+L896+L1134+L1157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1"/>
      <c r="F18" s="102"/>
      <c r="G18" s="102"/>
      <c r="H18" s="103"/>
      <c r="I18" s="1"/>
      <c r="J18" s="8">
        <f>J19+J153+J170+J258+J414+J422+J445+J482+J403</f>
        <v>418538.60000000003</v>
      </c>
      <c r="K18" s="8">
        <f>K19+K153+K170+K258+K414+K422+K445+K482+K403</f>
        <v>358677</v>
      </c>
      <c r="L18" s="8">
        <f>L19+L153+L170+L258+L414+L422+L445+L482+L403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80137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54279.299999999996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66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61060.3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56910.200000000004</v>
      </c>
      <c r="K185" s="31">
        <f>K199+K186+K225</f>
        <v>67756.8</v>
      </c>
      <c r="L185" s="31">
        <f>L199+L186+L225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6.2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6.2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46853.700000000004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28750</v>
      </c>
      <c r="K200" s="45">
        <f t="shared" si="29"/>
        <v>6700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28750</v>
      </c>
      <c r="K202" s="45">
        <f>+K203</f>
        <v>6700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28750</v>
      </c>
      <c r="K203" s="45">
        <f>K204</f>
        <v>6700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17661.3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17661.3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2200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2200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2200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852.2</v>
      </c>
      <c r="K216" s="24">
        <f>K217+K219</f>
        <v>0</v>
      </c>
      <c r="L216" s="24">
        <f>L217+L219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822.5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822.5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6.2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6.2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6.2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39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6.2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6.2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6.2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9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6.2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6.2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6.2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6.2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6.2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6.2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6.2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6.2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6.2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6.2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J307+J280+J374+J259</f>
        <v>173692.1</v>
      </c>
      <c r="K258" s="31">
        <f>K307+K280+K374+K259</f>
        <v>96409.8</v>
      </c>
      <c r="L258" s="31">
        <f>L307+L280+L374+L259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+J269+J260</f>
        <v>35422.6</v>
      </c>
      <c r="K259" s="14">
        <f>+K269+K260</f>
        <v>74919</v>
      </c>
      <c r="L259" s="14">
        <f>+L269+L260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9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6.2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6.2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6.2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39">
      <c r="A269" s="26" t="s">
        <v>415</v>
      </c>
      <c r="B269" s="18" t="s">
        <v>275</v>
      </c>
      <c r="C269" s="30" t="s">
        <v>269</v>
      </c>
      <c r="D269" s="10" t="s">
        <v>260</v>
      </c>
      <c r="E269" s="16" t="s">
        <v>416</v>
      </c>
      <c r="F269" s="17" t="s">
        <v>221</v>
      </c>
      <c r="G269" s="17" t="s">
        <v>180</v>
      </c>
      <c r="H269" s="17" t="s">
        <v>181</v>
      </c>
      <c r="I269" s="10"/>
      <c r="J269" s="14">
        <f>+J270</f>
        <v>34341.6</v>
      </c>
      <c r="K269" s="14">
        <f>+K270</f>
        <v>74919</v>
      </c>
      <c r="L269" s="14">
        <f>+L270</f>
        <v>29752.9</v>
      </c>
    </row>
    <row r="270" spans="1:12" ht="26.25">
      <c r="A270" s="25" t="s">
        <v>445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181</v>
      </c>
      <c r="I270" s="20"/>
      <c r="J270" s="24">
        <f>+J277+J271+J274</f>
        <v>34341.6</v>
      </c>
      <c r="K270" s="24">
        <f>+K277+K271+K274</f>
        <v>74919</v>
      </c>
      <c r="L270" s="24">
        <f>+L277+L271+L274</f>
        <v>29752.9</v>
      </c>
    </row>
    <row r="271" spans="1:12" ht="66" customHeight="1">
      <c r="A271" s="25" t="s">
        <v>531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/>
      <c r="J271" s="24">
        <f aca="true" t="shared" si="40" ref="J271:L272">J272</f>
        <v>31274.3</v>
      </c>
      <c r="K271" s="24">
        <f t="shared" si="40"/>
        <v>74169.8</v>
      </c>
      <c r="L271" s="24">
        <f t="shared" si="40"/>
        <v>29455.4</v>
      </c>
    </row>
    <row r="272" spans="1:12" ht="26.25">
      <c r="A272" s="25" t="s">
        <v>218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477</v>
      </c>
      <c r="I272" s="20" t="s">
        <v>325</v>
      </c>
      <c r="J272" s="24">
        <f t="shared" si="40"/>
        <v>31274.3</v>
      </c>
      <c r="K272" s="24">
        <f t="shared" si="40"/>
        <v>74169.8</v>
      </c>
      <c r="L272" s="24">
        <f t="shared" si="40"/>
        <v>29455.4</v>
      </c>
    </row>
    <row r="273" spans="1:12" ht="12.75">
      <c r="A273" s="25" t="s">
        <v>326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477</v>
      </c>
      <c r="I273" s="20" t="s">
        <v>327</v>
      </c>
      <c r="J273" s="24">
        <v>31274.3</v>
      </c>
      <c r="K273" s="24">
        <v>74169.8</v>
      </c>
      <c r="L273" s="24">
        <v>29455.4</v>
      </c>
    </row>
    <row r="274" spans="1:12" ht="51.75" customHeight="1">
      <c r="A274" s="76" t="s">
        <v>532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/>
      <c r="J274" s="24">
        <f aca="true" t="shared" si="41" ref="J274:L275">J275</f>
        <v>316</v>
      </c>
      <c r="K274" s="24">
        <f t="shared" si="41"/>
        <v>749.2</v>
      </c>
      <c r="L274" s="24">
        <f t="shared" si="41"/>
        <v>297.5</v>
      </c>
    </row>
    <row r="275" spans="1:12" ht="26.25">
      <c r="A275" s="25" t="s">
        <v>218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478</v>
      </c>
      <c r="I275" s="20" t="s">
        <v>325</v>
      </c>
      <c r="J275" s="24">
        <f t="shared" si="41"/>
        <v>316</v>
      </c>
      <c r="K275" s="24">
        <f t="shared" si="41"/>
        <v>749.2</v>
      </c>
      <c r="L275" s="24">
        <f t="shared" si="41"/>
        <v>297.5</v>
      </c>
    </row>
    <row r="276" spans="1:12" ht="12.75">
      <c r="A276" s="25" t="s">
        <v>326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478</v>
      </c>
      <c r="I276" s="20" t="s">
        <v>327</v>
      </c>
      <c r="J276" s="24">
        <v>316</v>
      </c>
      <c r="K276" s="24">
        <v>749.2</v>
      </c>
      <c r="L276" s="24">
        <v>297.5</v>
      </c>
    </row>
    <row r="277" spans="1:12" ht="55.5" customHeight="1">
      <c r="A277" s="25" t="s">
        <v>533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/>
      <c r="J277" s="24">
        <f aca="true" t="shared" si="42" ref="J277:L278">J278</f>
        <v>2751.3</v>
      </c>
      <c r="K277" s="24">
        <f t="shared" si="42"/>
        <v>0</v>
      </c>
      <c r="L277" s="24">
        <f t="shared" si="42"/>
        <v>0</v>
      </c>
    </row>
    <row r="278" spans="1:12" ht="26.25">
      <c r="A278" s="25" t="s">
        <v>218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446</v>
      </c>
      <c r="I278" s="20" t="s">
        <v>325</v>
      </c>
      <c r="J278" s="24">
        <f t="shared" si="42"/>
        <v>2751.3</v>
      </c>
      <c r="K278" s="24">
        <f t="shared" si="42"/>
        <v>0</v>
      </c>
      <c r="L278" s="24">
        <f t="shared" si="42"/>
        <v>0</v>
      </c>
    </row>
    <row r="279" spans="1:12" ht="12.75">
      <c r="A279" s="25" t="s">
        <v>326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446</v>
      </c>
      <c r="I279" s="20" t="s">
        <v>327</v>
      </c>
      <c r="J279" s="24">
        <v>2751.3</v>
      </c>
      <c r="K279" s="24"/>
      <c r="L279" s="24"/>
    </row>
    <row r="280" spans="1:12" ht="12.75">
      <c r="A280" s="15" t="s">
        <v>271</v>
      </c>
      <c r="B280" s="18" t="s">
        <v>275</v>
      </c>
      <c r="C280" s="30" t="s">
        <v>269</v>
      </c>
      <c r="D280" s="10" t="s">
        <v>263</v>
      </c>
      <c r="E280" s="11"/>
      <c r="F280" s="12"/>
      <c r="G280" s="12"/>
      <c r="H280" s="12"/>
      <c r="I280" s="10"/>
      <c r="J280" s="14">
        <f>J281+J287+J293</f>
        <v>7510</v>
      </c>
      <c r="K280" s="14">
        <f>K281+K287+K293</f>
        <v>90</v>
      </c>
      <c r="L280" s="14">
        <f>L281+L287+L293</f>
        <v>90</v>
      </c>
    </row>
    <row r="281" spans="1:12" ht="26.25">
      <c r="A281" s="32" t="s">
        <v>398</v>
      </c>
      <c r="B281" s="13" t="s">
        <v>275</v>
      </c>
      <c r="C281" s="10" t="s">
        <v>269</v>
      </c>
      <c r="D281" s="10" t="s">
        <v>263</v>
      </c>
      <c r="E281" s="11" t="s">
        <v>263</v>
      </c>
      <c r="F281" s="12" t="s">
        <v>221</v>
      </c>
      <c r="G281" s="12" t="s">
        <v>180</v>
      </c>
      <c r="H281" s="12" t="s">
        <v>181</v>
      </c>
      <c r="I281" s="10"/>
      <c r="J281" s="14">
        <f>J282</f>
        <v>350</v>
      </c>
      <c r="K281" s="14">
        <f>K282</f>
        <v>0</v>
      </c>
      <c r="L281" s="14">
        <f>L282</f>
        <v>0</v>
      </c>
    </row>
    <row r="282" spans="1:12" ht="26.25">
      <c r="A282" s="54" t="s">
        <v>57</v>
      </c>
      <c r="B282" s="29" t="s">
        <v>275</v>
      </c>
      <c r="C282" s="20" t="s">
        <v>269</v>
      </c>
      <c r="D282" s="20" t="s">
        <v>263</v>
      </c>
      <c r="E282" s="27" t="s">
        <v>263</v>
      </c>
      <c r="F282" s="28" t="s">
        <v>223</v>
      </c>
      <c r="G282" s="28" t="s">
        <v>180</v>
      </c>
      <c r="H282" s="28" t="s">
        <v>181</v>
      </c>
      <c r="I282" s="10"/>
      <c r="J282" s="24">
        <f aca="true" t="shared" si="43" ref="J282:L285">J283</f>
        <v>350</v>
      </c>
      <c r="K282" s="24">
        <f t="shared" si="43"/>
        <v>0</v>
      </c>
      <c r="L282" s="24">
        <f t="shared" si="43"/>
        <v>0</v>
      </c>
    </row>
    <row r="283" spans="1:12" ht="26.25">
      <c r="A283" s="54" t="s">
        <v>97</v>
      </c>
      <c r="B283" s="23" t="s">
        <v>275</v>
      </c>
      <c r="C283" s="62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181</v>
      </c>
      <c r="I283" s="10"/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26.25">
      <c r="A284" s="54" t="s">
        <v>59</v>
      </c>
      <c r="B284" s="23" t="s">
        <v>275</v>
      </c>
      <c r="C284" s="62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10"/>
      <c r="J284" s="24">
        <f t="shared" si="43"/>
        <v>350</v>
      </c>
      <c r="K284" s="24">
        <f t="shared" si="43"/>
        <v>0</v>
      </c>
      <c r="L284" s="24">
        <f t="shared" si="43"/>
        <v>0</v>
      </c>
    </row>
    <row r="285" spans="1:12" ht="12.75">
      <c r="A285" s="25" t="s">
        <v>331</v>
      </c>
      <c r="B285" s="29" t="s">
        <v>275</v>
      </c>
      <c r="C285" s="20" t="s">
        <v>269</v>
      </c>
      <c r="D285" s="20" t="s">
        <v>263</v>
      </c>
      <c r="E285" s="27" t="s">
        <v>263</v>
      </c>
      <c r="F285" s="28" t="s">
        <v>223</v>
      </c>
      <c r="G285" s="28" t="s">
        <v>267</v>
      </c>
      <c r="H285" s="28" t="s">
        <v>99</v>
      </c>
      <c r="I285" s="20" t="s">
        <v>332</v>
      </c>
      <c r="J285" s="24">
        <f t="shared" si="43"/>
        <v>350</v>
      </c>
      <c r="K285" s="24">
        <f t="shared" si="43"/>
        <v>0</v>
      </c>
      <c r="L285" s="24">
        <f t="shared" si="43"/>
        <v>0</v>
      </c>
    </row>
    <row r="286" spans="1:12" ht="39">
      <c r="A286" s="25" t="s">
        <v>216</v>
      </c>
      <c r="B286" s="29" t="s">
        <v>275</v>
      </c>
      <c r="C286" s="20" t="s">
        <v>269</v>
      </c>
      <c r="D286" s="20" t="s">
        <v>263</v>
      </c>
      <c r="E286" s="27" t="s">
        <v>263</v>
      </c>
      <c r="F286" s="28" t="s">
        <v>223</v>
      </c>
      <c r="G286" s="28" t="s">
        <v>267</v>
      </c>
      <c r="H286" s="28" t="s">
        <v>99</v>
      </c>
      <c r="I286" s="20" t="s">
        <v>54</v>
      </c>
      <c r="J286" s="24">
        <v>350</v>
      </c>
      <c r="K286" s="24"/>
      <c r="L286" s="24"/>
    </row>
    <row r="287" spans="1:14" ht="39">
      <c r="A287" s="67" t="s">
        <v>401</v>
      </c>
      <c r="B287" s="13" t="s">
        <v>275</v>
      </c>
      <c r="C287" s="10" t="s">
        <v>269</v>
      </c>
      <c r="D287" s="10" t="s">
        <v>263</v>
      </c>
      <c r="E287" s="11" t="s">
        <v>261</v>
      </c>
      <c r="F287" s="12" t="s">
        <v>221</v>
      </c>
      <c r="G287" s="12" t="s">
        <v>180</v>
      </c>
      <c r="H287" s="12" t="s">
        <v>181</v>
      </c>
      <c r="I287" s="10"/>
      <c r="J287" s="14">
        <f>J288</f>
        <v>400</v>
      </c>
      <c r="K287" s="14">
        <f>K288</f>
        <v>0</v>
      </c>
      <c r="L287" s="14">
        <f>L288</f>
        <v>0</v>
      </c>
      <c r="N287" s="77"/>
    </row>
    <row r="288" spans="1:12" ht="26.25">
      <c r="A288" s="54" t="s">
        <v>63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180</v>
      </c>
      <c r="H288" s="28" t="s">
        <v>181</v>
      </c>
      <c r="I288" s="20"/>
      <c r="J288" s="24">
        <f aca="true" t="shared" si="44" ref="J288:L291">J289</f>
        <v>400</v>
      </c>
      <c r="K288" s="24">
        <f t="shared" si="44"/>
        <v>0</v>
      </c>
      <c r="L288" s="24">
        <f t="shared" si="44"/>
        <v>0</v>
      </c>
    </row>
    <row r="289" spans="1:12" ht="39">
      <c r="A289" s="54" t="s">
        <v>105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181</v>
      </c>
      <c r="I289" s="20"/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52.5">
      <c r="A290" s="25" t="s">
        <v>65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/>
      <c r="J290" s="24">
        <f t="shared" si="44"/>
        <v>400</v>
      </c>
      <c r="K290" s="24">
        <f t="shared" si="44"/>
        <v>0</v>
      </c>
      <c r="L290" s="24">
        <f t="shared" si="44"/>
        <v>0</v>
      </c>
    </row>
    <row r="291" spans="1:12" ht="26.25">
      <c r="A291" s="25" t="s">
        <v>226</v>
      </c>
      <c r="B291" s="29" t="s">
        <v>275</v>
      </c>
      <c r="C291" s="20" t="s">
        <v>269</v>
      </c>
      <c r="D291" s="20" t="s">
        <v>263</v>
      </c>
      <c r="E291" s="27" t="s">
        <v>261</v>
      </c>
      <c r="F291" s="28" t="s">
        <v>241</v>
      </c>
      <c r="G291" s="28" t="s">
        <v>260</v>
      </c>
      <c r="H291" s="28" t="s">
        <v>107</v>
      </c>
      <c r="I291" s="20" t="s">
        <v>225</v>
      </c>
      <c r="J291" s="24">
        <f t="shared" si="44"/>
        <v>400</v>
      </c>
      <c r="K291" s="24">
        <f t="shared" si="44"/>
        <v>0</v>
      </c>
      <c r="L291" s="24">
        <f t="shared" si="44"/>
        <v>0</v>
      </c>
    </row>
    <row r="292" spans="1:12" ht="12.75">
      <c r="A292" s="25" t="s">
        <v>6</v>
      </c>
      <c r="B292" s="29" t="s">
        <v>275</v>
      </c>
      <c r="C292" s="20" t="s">
        <v>269</v>
      </c>
      <c r="D292" s="20" t="s">
        <v>263</v>
      </c>
      <c r="E292" s="27" t="s">
        <v>261</v>
      </c>
      <c r="F292" s="28" t="s">
        <v>241</v>
      </c>
      <c r="G292" s="28" t="s">
        <v>260</v>
      </c>
      <c r="H292" s="28" t="s">
        <v>107</v>
      </c>
      <c r="I292" s="20" t="s">
        <v>250</v>
      </c>
      <c r="J292" s="24">
        <v>400</v>
      </c>
      <c r="K292" s="24"/>
      <c r="L292" s="24"/>
    </row>
    <row r="293" spans="1:12" ht="43.5" customHeight="1">
      <c r="A293" s="26" t="s">
        <v>408</v>
      </c>
      <c r="B293" s="13" t="s">
        <v>275</v>
      </c>
      <c r="C293" s="10" t="s">
        <v>269</v>
      </c>
      <c r="D293" s="10" t="s">
        <v>263</v>
      </c>
      <c r="E293" s="11" t="s">
        <v>296</v>
      </c>
      <c r="F293" s="12" t="s">
        <v>221</v>
      </c>
      <c r="G293" s="12" t="s">
        <v>180</v>
      </c>
      <c r="H293" s="12" t="s">
        <v>181</v>
      </c>
      <c r="I293" s="10"/>
      <c r="J293" s="14">
        <f>J302+J294</f>
        <v>6760</v>
      </c>
      <c r="K293" s="14">
        <f>K302+K294</f>
        <v>90</v>
      </c>
      <c r="L293" s="14">
        <f>L302+L294</f>
        <v>90</v>
      </c>
    </row>
    <row r="294" spans="1:12" ht="15" customHeight="1">
      <c r="A294" s="54" t="s">
        <v>391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180</v>
      </c>
      <c r="H294" s="28" t="s">
        <v>181</v>
      </c>
      <c r="I294" s="20"/>
      <c r="J294" s="24">
        <f aca="true" t="shared" si="45" ref="J294:L297">J295</f>
        <v>6400</v>
      </c>
      <c r="K294" s="24">
        <f t="shared" si="45"/>
        <v>0</v>
      </c>
      <c r="L294" s="24">
        <f t="shared" si="45"/>
        <v>0</v>
      </c>
    </row>
    <row r="295" spans="1:12" ht="26.25" customHeight="1">
      <c r="A295" s="25" t="s">
        <v>500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181</v>
      </c>
      <c r="I295" s="20"/>
      <c r="J295" s="24">
        <f>J296+J299</f>
        <v>6400</v>
      </c>
      <c r="K295" s="24">
        <f>K296+K299</f>
        <v>0</v>
      </c>
      <c r="L295" s="24">
        <f>L296+L299</f>
        <v>0</v>
      </c>
    </row>
    <row r="296" spans="1:12" ht="14.25" customHeight="1">
      <c r="A296" s="25" t="s">
        <v>501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/>
      <c r="J296" s="24">
        <f t="shared" si="45"/>
        <v>5760</v>
      </c>
      <c r="K296" s="24">
        <f t="shared" si="45"/>
        <v>0</v>
      </c>
      <c r="L296" s="24">
        <f t="shared" si="45"/>
        <v>0</v>
      </c>
    </row>
    <row r="297" spans="1:12" ht="25.5" customHeight="1">
      <c r="A297" s="25" t="s">
        <v>215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502</v>
      </c>
      <c r="I297" s="20" t="s">
        <v>330</v>
      </c>
      <c r="J297" s="24">
        <f t="shared" si="45"/>
        <v>5760</v>
      </c>
      <c r="K297" s="24">
        <f t="shared" si="45"/>
        <v>0</v>
      </c>
      <c r="L297" s="24">
        <f t="shared" si="45"/>
        <v>0</v>
      </c>
    </row>
    <row r="298" spans="1:12" ht="26.25" customHeight="1">
      <c r="A298" s="25" t="s">
        <v>233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502</v>
      </c>
      <c r="I298" s="20" t="s">
        <v>245</v>
      </c>
      <c r="J298" s="24">
        <v>5760</v>
      </c>
      <c r="K298" s="24"/>
      <c r="L298" s="24"/>
    </row>
    <row r="299" spans="1:12" ht="14.25" customHeight="1">
      <c r="A299" s="25" t="s">
        <v>509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/>
      <c r="J299" s="24">
        <f aca="true" t="shared" si="46" ref="J299:L300">J300</f>
        <v>640</v>
      </c>
      <c r="K299" s="24">
        <f t="shared" si="46"/>
        <v>0</v>
      </c>
      <c r="L299" s="24">
        <f t="shared" si="46"/>
        <v>0</v>
      </c>
    </row>
    <row r="300" spans="1:12" ht="26.25" customHeight="1">
      <c r="A300" s="25" t="s">
        <v>215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219</v>
      </c>
      <c r="G300" s="28" t="s">
        <v>282</v>
      </c>
      <c r="H300" s="28" t="s">
        <v>510</v>
      </c>
      <c r="I300" s="20" t="s">
        <v>330</v>
      </c>
      <c r="J300" s="24">
        <f t="shared" si="46"/>
        <v>640</v>
      </c>
      <c r="K300" s="24">
        <f t="shared" si="46"/>
        <v>0</v>
      </c>
      <c r="L300" s="24">
        <f t="shared" si="46"/>
        <v>0</v>
      </c>
    </row>
    <row r="301" spans="1:12" ht="26.25" customHeight="1">
      <c r="A301" s="25" t="s">
        <v>233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219</v>
      </c>
      <c r="G301" s="28" t="s">
        <v>282</v>
      </c>
      <c r="H301" s="28" t="s">
        <v>510</v>
      </c>
      <c r="I301" s="20" t="s">
        <v>245</v>
      </c>
      <c r="J301" s="24">
        <v>640</v>
      </c>
      <c r="K301" s="24"/>
      <c r="L301" s="24"/>
    </row>
    <row r="302" spans="1:12" ht="26.25">
      <c r="A302" s="76" t="s">
        <v>433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180</v>
      </c>
      <c r="H302" s="28" t="s">
        <v>181</v>
      </c>
      <c r="I302" s="20"/>
      <c r="J302" s="24">
        <f>J303</f>
        <v>360</v>
      </c>
      <c r="K302" s="24">
        <f aca="true" t="shared" si="47" ref="K302:L305">K303</f>
        <v>90</v>
      </c>
      <c r="L302" s="24">
        <f t="shared" si="47"/>
        <v>90</v>
      </c>
    </row>
    <row r="303" spans="1:12" ht="26.25">
      <c r="A303" s="25" t="s">
        <v>434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181</v>
      </c>
      <c r="I303" s="20"/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12.75">
      <c r="A304" s="25" t="s">
        <v>435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/>
      <c r="J304" s="24">
        <f>J305</f>
        <v>360</v>
      </c>
      <c r="K304" s="24">
        <f t="shared" si="47"/>
        <v>90</v>
      </c>
      <c r="L304" s="24">
        <f t="shared" si="47"/>
        <v>90</v>
      </c>
    </row>
    <row r="305" spans="1:12" ht="26.25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324</v>
      </c>
      <c r="G305" s="28" t="s">
        <v>260</v>
      </c>
      <c r="H305" s="28" t="s">
        <v>436</v>
      </c>
      <c r="I305" s="20" t="s">
        <v>330</v>
      </c>
      <c r="J305" s="24">
        <f>J306</f>
        <v>360</v>
      </c>
      <c r="K305" s="24">
        <f t="shared" si="47"/>
        <v>90</v>
      </c>
      <c r="L305" s="24">
        <f t="shared" si="47"/>
        <v>90</v>
      </c>
    </row>
    <row r="306" spans="1:12" ht="26.25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324</v>
      </c>
      <c r="G306" s="28" t="s">
        <v>260</v>
      </c>
      <c r="H306" s="28" t="s">
        <v>436</v>
      </c>
      <c r="I306" s="20" t="s">
        <v>245</v>
      </c>
      <c r="J306" s="24">
        <v>360</v>
      </c>
      <c r="K306" s="24">
        <v>90</v>
      </c>
      <c r="L306" s="24">
        <v>90</v>
      </c>
    </row>
    <row r="307" spans="1:12" ht="12.75">
      <c r="A307" s="15" t="s">
        <v>305</v>
      </c>
      <c r="B307" s="13" t="s">
        <v>275</v>
      </c>
      <c r="C307" s="10" t="s">
        <v>269</v>
      </c>
      <c r="D307" s="10" t="s">
        <v>267</v>
      </c>
      <c r="E307" s="11"/>
      <c r="F307" s="12"/>
      <c r="G307" s="12"/>
      <c r="H307" s="12"/>
      <c r="I307" s="20"/>
      <c r="J307" s="31">
        <f>+J308+J352</f>
        <v>44221.200000000004</v>
      </c>
      <c r="K307" s="31">
        <f>+K308+K352</f>
        <v>15314.5</v>
      </c>
      <c r="L307" s="31">
        <f>+L308+L352</f>
        <v>15314.5</v>
      </c>
    </row>
    <row r="308" spans="1:14" ht="39">
      <c r="A308" s="67" t="s">
        <v>404</v>
      </c>
      <c r="B308" s="13" t="s">
        <v>275</v>
      </c>
      <c r="C308" s="10" t="s">
        <v>269</v>
      </c>
      <c r="D308" s="10" t="s">
        <v>267</v>
      </c>
      <c r="E308" s="11" t="s">
        <v>282</v>
      </c>
      <c r="F308" s="12" t="s">
        <v>221</v>
      </c>
      <c r="G308" s="12" t="s">
        <v>180</v>
      </c>
      <c r="H308" s="12" t="s">
        <v>181</v>
      </c>
      <c r="I308" s="10"/>
      <c r="J308" s="31">
        <f>J309+J339</f>
        <v>35267.700000000004</v>
      </c>
      <c r="K308" s="31">
        <f>K309+K339</f>
        <v>8300</v>
      </c>
      <c r="L308" s="31">
        <f>L309+L339</f>
        <v>8300</v>
      </c>
      <c r="N308" s="77"/>
    </row>
    <row r="309" spans="1:12" ht="12.75">
      <c r="A309" s="54" t="s">
        <v>391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180</v>
      </c>
      <c r="H309" s="28" t="s">
        <v>181</v>
      </c>
      <c r="I309" s="20"/>
      <c r="J309" s="45">
        <f>J310</f>
        <v>34107.100000000006</v>
      </c>
      <c r="K309" s="45">
        <f>K310</f>
        <v>8300</v>
      </c>
      <c r="L309" s="45">
        <f>L310</f>
        <v>8300</v>
      </c>
    </row>
    <row r="310" spans="1:12" ht="26.25">
      <c r="A310" s="54" t="s">
        <v>110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181</v>
      </c>
      <c r="I310" s="20"/>
      <c r="J310" s="45">
        <f>+J319+J322+J327+J330+J336+J314+J311+J333</f>
        <v>34107.100000000006</v>
      </c>
      <c r="K310" s="45">
        <f>+K319+K322+K327+K330+K336+K314+K311+K333</f>
        <v>8300</v>
      </c>
      <c r="L310" s="45">
        <f>+L319+L322+L327+L330+L336+L314+L311+L333</f>
        <v>8300</v>
      </c>
    </row>
    <row r="311" spans="1:12" ht="26.25">
      <c r="A311" s="54" t="s">
        <v>460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/>
      <c r="J311" s="45">
        <f aca="true" t="shared" si="48" ref="J311:L312">J312</f>
        <v>70</v>
      </c>
      <c r="K311" s="45">
        <f t="shared" si="48"/>
        <v>0</v>
      </c>
      <c r="L311" s="45">
        <f t="shared" si="48"/>
        <v>0</v>
      </c>
    </row>
    <row r="312" spans="1:12" ht="26.25">
      <c r="A312" s="25" t="s">
        <v>215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461</v>
      </c>
      <c r="I312" s="20" t="s">
        <v>330</v>
      </c>
      <c r="J312" s="45">
        <f t="shared" si="48"/>
        <v>70</v>
      </c>
      <c r="K312" s="45">
        <f t="shared" si="48"/>
        <v>0</v>
      </c>
      <c r="L312" s="45">
        <f t="shared" si="48"/>
        <v>0</v>
      </c>
    </row>
    <row r="313" spans="1:12" ht="26.25">
      <c r="A313" s="25" t="s">
        <v>233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461</v>
      </c>
      <c r="I313" s="20" t="s">
        <v>245</v>
      </c>
      <c r="J313" s="45">
        <v>70</v>
      </c>
      <c r="K313" s="45"/>
      <c r="L313" s="45"/>
    </row>
    <row r="314" spans="1:12" ht="12.75">
      <c r="A314" s="25" t="s">
        <v>437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/>
      <c r="J314" s="45">
        <f>+J317+J315</f>
        <v>795.3</v>
      </c>
      <c r="K314" s="45">
        <f>+K317+K315</f>
        <v>0</v>
      </c>
      <c r="L314" s="45">
        <f>+L317+L315</f>
        <v>0</v>
      </c>
    </row>
    <row r="315" spans="1:12" ht="26.25">
      <c r="A315" s="25" t="s">
        <v>215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338</v>
      </c>
      <c r="I315" s="20" t="s">
        <v>330</v>
      </c>
      <c r="J315" s="45">
        <f>J316</f>
        <v>735.3</v>
      </c>
      <c r="K315" s="45">
        <f>K316</f>
        <v>0</v>
      </c>
      <c r="L315" s="45">
        <f>L316</f>
        <v>0</v>
      </c>
    </row>
    <row r="316" spans="1:12" ht="26.25">
      <c r="A316" s="25" t="s">
        <v>233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338</v>
      </c>
      <c r="I316" s="20" t="s">
        <v>245</v>
      </c>
      <c r="J316" s="45">
        <v>735.3</v>
      </c>
      <c r="K316" s="45"/>
      <c r="L316" s="45"/>
    </row>
    <row r="317" spans="1:12" ht="12.75">
      <c r="A317" s="25" t="s">
        <v>331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338</v>
      </c>
      <c r="I317" s="20" t="s">
        <v>332</v>
      </c>
      <c r="J317" s="45">
        <f>J318</f>
        <v>60</v>
      </c>
      <c r="K317" s="45">
        <f>K318</f>
        <v>0</v>
      </c>
      <c r="L317" s="45">
        <f>L318</f>
        <v>0</v>
      </c>
    </row>
    <row r="318" spans="1:12" ht="39">
      <c r="A318" s="19" t="s">
        <v>216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338</v>
      </c>
      <c r="I318" s="20" t="s">
        <v>54</v>
      </c>
      <c r="J318" s="45">
        <v>60</v>
      </c>
      <c r="K318" s="45"/>
      <c r="L318" s="45"/>
    </row>
    <row r="319" spans="1:12" ht="12.75">
      <c r="A319" s="25" t="s">
        <v>67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111</v>
      </c>
      <c r="I319" s="20"/>
      <c r="J319" s="45">
        <f aca="true" t="shared" si="49" ref="J319:L320">J320</f>
        <v>1260</v>
      </c>
      <c r="K319" s="45">
        <f t="shared" si="49"/>
        <v>300</v>
      </c>
      <c r="L319" s="45">
        <f t="shared" si="49"/>
        <v>300</v>
      </c>
    </row>
    <row r="320" spans="1:12" ht="26.2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111</v>
      </c>
      <c r="I320" s="20" t="s">
        <v>330</v>
      </c>
      <c r="J320" s="45">
        <f t="shared" si="49"/>
        <v>1260</v>
      </c>
      <c r="K320" s="45">
        <f t="shared" si="49"/>
        <v>300</v>
      </c>
      <c r="L320" s="45">
        <f t="shared" si="49"/>
        <v>300</v>
      </c>
    </row>
    <row r="321" spans="1:12" ht="26.2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111</v>
      </c>
      <c r="I321" s="20" t="s">
        <v>245</v>
      </c>
      <c r="J321" s="45">
        <v>1260</v>
      </c>
      <c r="K321" s="45">
        <v>300</v>
      </c>
      <c r="L321" s="45">
        <v>300</v>
      </c>
    </row>
    <row r="322" spans="1:12" ht="12.75">
      <c r="A322" s="25" t="s">
        <v>68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/>
      <c r="J322" s="45">
        <f>J323+J325</f>
        <v>20450.2</v>
      </c>
      <c r="K322" s="45">
        <f>K323+K325</f>
        <v>5000</v>
      </c>
      <c r="L322" s="45">
        <f>L323+L325</f>
        <v>5000</v>
      </c>
    </row>
    <row r="323" spans="1:12" ht="26.2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112</v>
      </c>
      <c r="I323" s="20" t="s">
        <v>330</v>
      </c>
      <c r="J323" s="45">
        <f>J324</f>
        <v>20447.9</v>
      </c>
      <c r="K323" s="45">
        <f>K324</f>
        <v>5000</v>
      </c>
      <c r="L323" s="45">
        <f>L324</f>
        <v>5000</v>
      </c>
    </row>
    <row r="324" spans="1:12" ht="26.2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112</v>
      </c>
      <c r="I324" s="20" t="s">
        <v>245</v>
      </c>
      <c r="J324" s="45">
        <v>20447.9</v>
      </c>
      <c r="K324" s="45">
        <v>5000</v>
      </c>
      <c r="L324" s="45">
        <v>5000</v>
      </c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112</v>
      </c>
      <c r="I325" s="20" t="s">
        <v>332</v>
      </c>
      <c r="J325" s="45">
        <f>J326</f>
        <v>2.3</v>
      </c>
      <c r="K325" s="45">
        <f>K326</f>
        <v>0</v>
      </c>
      <c r="L325" s="45">
        <f>L326</f>
        <v>0</v>
      </c>
    </row>
    <row r="326" spans="1:12" ht="12.75">
      <c r="A326" s="25" t="s">
        <v>246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112</v>
      </c>
      <c r="I326" s="20" t="s">
        <v>247</v>
      </c>
      <c r="J326" s="45">
        <v>2.3</v>
      </c>
      <c r="K326" s="45"/>
      <c r="L326" s="45"/>
    </row>
    <row r="327" spans="1:12" ht="12.75">
      <c r="A327" s="25" t="s">
        <v>69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113</v>
      </c>
      <c r="I327" s="20"/>
      <c r="J327" s="45">
        <f aca="true" t="shared" si="50" ref="J327:L328">J328</f>
        <v>6590.6</v>
      </c>
      <c r="K327" s="45">
        <f t="shared" si="50"/>
        <v>2000</v>
      </c>
      <c r="L327" s="45">
        <f t="shared" si="50"/>
        <v>2000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113</v>
      </c>
      <c r="I328" s="20" t="s">
        <v>330</v>
      </c>
      <c r="J328" s="45">
        <f t="shared" si="50"/>
        <v>6590.6</v>
      </c>
      <c r="K328" s="45">
        <f t="shared" si="50"/>
        <v>2000</v>
      </c>
      <c r="L328" s="45">
        <f t="shared" si="50"/>
        <v>2000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113</v>
      </c>
      <c r="I329" s="20" t="s">
        <v>245</v>
      </c>
      <c r="J329" s="45">
        <v>6590.6</v>
      </c>
      <c r="K329" s="45">
        <v>2000</v>
      </c>
      <c r="L329" s="45">
        <v>2000</v>
      </c>
    </row>
    <row r="330" spans="1:12" ht="12.75">
      <c r="A330" s="25" t="s">
        <v>70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114</v>
      </c>
      <c r="I330" s="20"/>
      <c r="J330" s="24">
        <f aca="true" t="shared" si="51" ref="J330:L331">J331</f>
        <v>3941</v>
      </c>
      <c r="K330" s="45">
        <f t="shared" si="51"/>
        <v>1000</v>
      </c>
      <c r="L330" s="24">
        <f t="shared" si="51"/>
        <v>1000</v>
      </c>
    </row>
    <row r="331" spans="1:12" ht="26.2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114</v>
      </c>
      <c r="I331" s="20" t="s">
        <v>330</v>
      </c>
      <c r="J331" s="24">
        <f t="shared" si="51"/>
        <v>3941</v>
      </c>
      <c r="K331" s="45">
        <f t="shared" si="51"/>
        <v>1000</v>
      </c>
      <c r="L331" s="24">
        <f t="shared" si="51"/>
        <v>1000</v>
      </c>
    </row>
    <row r="332" spans="1:12" ht="26.2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114</v>
      </c>
      <c r="I332" s="20" t="s">
        <v>245</v>
      </c>
      <c r="J332" s="24">
        <v>3941</v>
      </c>
      <c r="K332" s="45">
        <v>1000</v>
      </c>
      <c r="L332" s="24">
        <v>1000</v>
      </c>
    </row>
    <row r="333" spans="1:12" ht="26.25">
      <c r="A333" s="25" t="s">
        <v>473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474</v>
      </c>
      <c r="I333" s="20"/>
      <c r="J333" s="24">
        <f aca="true" t="shared" si="52" ref="J333:L334">J334</f>
        <v>500</v>
      </c>
      <c r="K333" s="24">
        <f t="shared" si="52"/>
        <v>0</v>
      </c>
      <c r="L333" s="24">
        <f t="shared" si="52"/>
        <v>0</v>
      </c>
    </row>
    <row r="334" spans="1:12" ht="26.25">
      <c r="A334" s="25" t="s">
        <v>215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474</v>
      </c>
      <c r="I334" s="20" t="s">
        <v>330</v>
      </c>
      <c r="J334" s="24">
        <f t="shared" si="52"/>
        <v>500</v>
      </c>
      <c r="K334" s="24">
        <f t="shared" si="52"/>
        <v>0</v>
      </c>
      <c r="L334" s="24">
        <f t="shared" si="52"/>
        <v>0</v>
      </c>
    </row>
    <row r="335" spans="1:12" ht="26.25">
      <c r="A335" s="25" t="s">
        <v>233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219</v>
      </c>
      <c r="G335" s="22" t="s">
        <v>260</v>
      </c>
      <c r="H335" s="22" t="s">
        <v>474</v>
      </c>
      <c r="I335" s="20" t="s">
        <v>245</v>
      </c>
      <c r="J335" s="24">
        <v>500</v>
      </c>
      <c r="K335" s="24"/>
      <c r="L335" s="24"/>
    </row>
    <row r="336" spans="1:12" ht="26.25">
      <c r="A336" s="76" t="s">
        <v>381</v>
      </c>
      <c r="B336" s="29" t="s">
        <v>275</v>
      </c>
      <c r="C336" s="20" t="s">
        <v>269</v>
      </c>
      <c r="D336" s="20" t="s">
        <v>267</v>
      </c>
      <c r="E336" s="21" t="s">
        <v>282</v>
      </c>
      <c r="F336" s="22" t="s">
        <v>219</v>
      </c>
      <c r="G336" s="22" t="s">
        <v>260</v>
      </c>
      <c r="H336" s="22" t="s">
        <v>382</v>
      </c>
      <c r="I336" s="20"/>
      <c r="J336" s="24">
        <f aca="true" t="shared" si="53" ref="J336:L337">J337</f>
        <v>500</v>
      </c>
      <c r="K336" s="24">
        <f t="shared" si="53"/>
        <v>0</v>
      </c>
      <c r="L336" s="24">
        <f t="shared" si="53"/>
        <v>0</v>
      </c>
    </row>
    <row r="337" spans="1:12" ht="26.25">
      <c r="A337" s="25" t="s">
        <v>215</v>
      </c>
      <c r="B337" s="29" t="s">
        <v>275</v>
      </c>
      <c r="C337" s="20" t="s">
        <v>269</v>
      </c>
      <c r="D337" s="20" t="s">
        <v>267</v>
      </c>
      <c r="E337" s="21" t="s">
        <v>282</v>
      </c>
      <c r="F337" s="22" t="s">
        <v>219</v>
      </c>
      <c r="G337" s="22" t="s">
        <v>260</v>
      </c>
      <c r="H337" s="22" t="s">
        <v>382</v>
      </c>
      <c r="I337" s="20" t="s">
        <v>330</v>
      </c>
      <c r="J337" s="24">
        <f t="shared" si="53"/>
        <v>500</v>
      </c>
      <c r="K337" s="24">
        <f t="shared" si="53"/>
        <v>0</v>
      </c>
      <c r="L337" s="24">
        <f t="shared" si="53"/>
        <v>0</v>
      </c>
    </row>
    <row r="338" spans="1:12" ht="26.25">
      <c r="A338" s="25" t="s">
        <v>233</v>
      </c>
      <c r="B338" s="29" t="s">
        <v>275</v>
      </c>
      <c r="C338" s="20" t="s">
        <v>269</v>
      </c>
      <c r="D338" s="20" t="s">
        <v>267</v>
      </c>
      <c r="E338" s="21" t="s">
        <v>282</v>
      </c>
      <c r="F338" s="22" t="s">
        <v>219</v>
      </c>
      <c r="G338" s="22" t="s">
        <v>260</v>
      </c>
      <c r="H338" s="22" t="s">
        <v>382</v>
      </c>
      <c r="I338" s="20" t="s">
        <v>245</v>
      </c>
      <c r="J338" s="24">
        <v>500</v>
      </c>
      <c r="K338" s="24"/>
      <c r="L338" s="24"/>
    </row>
    <row r="339" spans="1:12" ht="12.75">
      <c r="A339" s="25" t="s">
        <v>368</v>
      </c>
      <c r="B339" s="29" t="s">
        <v>275</v>
      </c>
      <c r="C339" s="20" t="s">
        <v>269</v>
      </c>
      <c r="D339" s="20" t="s">
        <v>267</v>
      </c>
      <c r="E339" s="21" t="s">
        <v>282</v>
      </c>
      <c r="F339" s="22" t="s">
        <v>369</v>
      </c>
      <c r="G339" s="22" t="s">
        <v>180</v>
      </c>
      <c r="H339" s="22" t="s">
        <v>181</v>
      </c>
      <c r="I339" s="20"/>
      <c r="J339" s="45">
        <f>J343+J340+J346+J349</f>
        <v>1160.6</v>
      </c>
      <c r="K339" s="45">
        <f>K343+K340+K346+K349</f>
        <v>0</v>
      </c>
      <c r="L339" s="45">
        <f>L343+L340+L346+L349</f>
        <v>0</v>
      </c>
    </row>
    <row r="340" spans="1:12" ht="12.75">
      <c r="A340" s="25" t="s">
        <v>67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111</v>
      </c>
      <c r="I340" s="20"/>
      <c r="J340" s="45">
        <f aca="true" t="shared" si="54" ref="J340:L341">J341</f>
        <v>26.3</v>
      </c>
      <c r="K340" s="45">
        <f t="shared" si="54"/>
        <v>0</v>
      </c>
      <c r="L340" s="45">
        <f t="shared" si="54"/>
        <v>0</v>
      </c>
    </row>
    <row r="341" spans="1:12" ht="26.2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111</v>
      </c>
      <c r="I341" s="20" t="s">
        <v>330</v>
      </c>
      <c r="J341" s="45">
        <f t="shared" si="54"/>
        <v>26.3</v>
      </c>
      <c r="K341" s="45">
        <f t="shared" si="54"/>
        <v>0</v>
      </c>
      <c r="L341" s="45">
        <f t="shared" si="54"/>
        <v>0</v>
      </c>
    </row>
    <row r="342" spans="1:12" ht="26.2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111</v>
      </c>
      <c r="I342" s="20" t="s">
        <v>245</v>
      </c>
      <c r="J342" s="45">
        <v>26.3</v>
      </c>
      <c r="K342" s="45"/>
      <c r="L342" s="45"/>
    </row>
    <row r="343" spans="1:12" ht="12.75">
      <c r="A343" s="25" t="s">
        <v>68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112</v>
      </c>
      <c r="I343" s="20"/>
      <c r="J343" s="45">
        <f aca="true" t="shared" si="55" ref="J343:L344">J344</f>
        <v>820.7</v>
      </c>
      <c r="K343" s="45">
        <f t="shared" si="55"/>
        <v>0</v>
      </c>
      <c r="L343" s="45">
        <f t="shared" si="55"/>
        <v>0</v>
      </c>
    </row>
    <row r="344" spans="1:12" ht="26.2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112</v>
      </c>
      <c r="I344" s="20" t="s">
        <v>330</v>
      </c>
      <c r="J344" s="45">
        <f t="shared" si="55"/>
        <v>820.7</v>
      </c>
      <c r="K344" s="45">
        <f t="shared" si="55"/>
        <v>0</v>
      </c>
      <c r="L344" s="45">
        <f t="shared" si="55"/>
        <v>0</v>
      </c>
    </row>
    <row r="345" spans="1:12" ht="26.2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112</v>
      </c>
      <c r="I345" s="20" t="s">
        <v>245</v>
      </c>
      <c r="J345" s="45">
        <v>820.7</v>
      </c>
      <c r="K345" s="45"/>
      <c r="L345" s="45"/>
    </row>
    <row r="346" spans="1:12" ht="12.75">
      <c r="A346" s="25" t="s">
        <v>69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113</v>
      </c>
      <c r="I346" s="20"/>
      <c r="J346" s="45">
        <f aca="true" t="shared" si="56" ref="J346:L347">J347</f>
        <v>67.4</v>
      </c>
      <c r="K346" s="45">
        <f t="shared" si="56"/>
        <v>0</v>
      </c>
      <c r="L346" s="45">
        <f t="shared" si="56"/>
        <v>0</v>
      </c>
    </row>
    <row r="347" spans="1:12" ht="26.25">
      <c r="A347" s="25" t="s">
        <v>215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113</v>
      </c>
      <c r="I347" s="20" t="s">
        <v>330</v>
      </c>
      <c r="J347" s="45">
        <f t="shared" si="56"/>
        <v>67.4</v>
      </c>
      <c r="K347" s="45">
        <f t="shared" si="56"/>
        <v>0</v>
      </c>
      <c r="L347" s="45">
        <f t="shared" si="56"/>
        <v>0</v>
      </c>
    </row>
    <row r="348" spans="1:12" ht="26.25">
      <c r="A348" s="25" t="s">
        <v>233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113</v>
      </c>
      <c r="I348" s="20" t="s">
        <v>245</v>
      </c>
      <c r="J348" s="45">
        <v>67.4</v>
      </c>
      <c r="K348" s="45"/>
      <c r="L348" s="45"/>
    </row>
    <row r="349" spans="1:12" ht="12.75">
      <c r="A349" s="25" t="s">
        <v>70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114</v>
      </c>
      <c r="I349" s="20"/>
      <c r="J349" s="24">
        <f aca="true" t="shared" si="57" ref="J349:L350">J350</f>
        <v>246.2</v>
      </c>
      <c r="K349" s="45">
        <f t="shared" si="57"/>
        <v>0</v>
      </c>
      <c r="L349" s="24">
        <f t="shared" si="57"/>
        <v>0</v>
      </c>
    </row>
    <row r="350" spans="1:12" ht="26.25">
      <c r="A350" s="25" t="s">
        <v>215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114</v>
      </c>
      <c r="I350" s="20" t="s">
        <v>330</v>
      </c>
      <c r="J350" s="24">
        <f t="shared" si="57"/>
        <v>246.2</v>
      </c>
      <c r="K350" s="45">
        <f t="shared" si="57"/>
        <v>0</v>
      </c>
      <c r="L350" s="24">
        <f t="shared" si="57"/>
        <v>0</v>
      </c>
    </row>
    <row r="351" spans="1:12" ht="26.25">
      <c r="A351" s="25" t="s">
        <v>233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114</v>
      </c>
      <c r="I351" s="20" t="s">
        <v>245</v>
      </c>
      <c r="J351" s="24">
        <v>246.2</v>
      </c>
      <c r="K351" s="45"/>
      <c r="L351" s="24"/>
    </row>
    <row r="352" spans="1:12" ht="26.25" customHeight="1">
      <c r="A352" s="26" t="s">
        <v>414</v>
      </c>
      <c r="B352" s="13" t="s">
        <v>275</v>
      </c>
      <c r="C352" s="10" t="s">
        <v>269</v>
      </c>
      <c r="D352" s="10" t="s">
        <v>267</v>
      </c>
      <c r="E352" s="16" t="s">
        <v>370</v>
      </c>
      <c r="F352" s="17" t="s">
        <v>221</v>
      </c>
      <c r="G352" s="17" t="s">
        <v>180</v>
      </c>
      <c r="H352" s="17" t="s">
        <v>181</v>
      </c>
      <c r="I352" s="10"/>
      <c r="J352" s="31">
        <f>+J353+J362</f>
        <v>8953.5</v>
      </c>
      <c r="K352" s="31">
        <f>+K353+K362</f>
        <v>7014.5</v>
      </c>
      <c r="L352" s="31">
        <f>+L353+L362</f>
        <v>7014.5</v>
      </c>
    </row>
    <row r="353" spans="1:12" ht="27" customHeight="1">
      <c r="A353" s="25" t="s">
        <v>387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180</v>
      </c>
      <c r="H353" s="22" t="s">
        <v>181</v>
      </c>
      <c r="I353" s="20"/>
      <c r="J353" s="45">
        <f>J354+J358</f>
        <v>1520.9</v>
      </c>
      <c r="K353" s="45">
        <f>K354+K358</f>
        <v>957.5</v>
      </c>
      <c r="L353" s="45">
        <f>L354+L358</f>
        <v>957.5</v>
      </c>
    </row>
    <row r="354" spans="1:12" ht="26.25" customHeight="1">
      <c r="A354" s="25" t="s">
        <v>388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219</v>
      </c>
      <c r="G354" s="22" t="s">
        <v>260</v>
      </c>
      <c r="H354" s="22" t="s">
        <v>181</v>
      </c>
      <c r="I354" s="20"/>
      <c r="J354" s="45">
        <f>+J355</f>
        <v>200</v>
      </c>
      <c r="K354" s="45">
        <f>+K355</f>
        <v>0</v>
      </c>
      <c r="L354" s="45">
        <f>+L355</f>
        <v>0</v>
      </c>
    </row>
    <row r="355" spans="1:12" ht="15" customHeight="1">
      <c r="A355" s="25" t="s">
        <v>437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219</v>
      </c>
      <c r="G355" s="22" t="s">
        <v>260</v>
      </c>
      <c r="H355" s="22" t="s">
        <v>338</v>
      </c>
      <c r="I355" s="20"/>
      <c r="J355" s="45">
        <f aca="true" t="shared" si="58" ref="J355:L356">J356</f>
        <v>200</v>
      </c>
      <c r="K355" s="45">
        <f t="shared" si="58"/>
        <v>0</v>
      </c>
      <c r="L355" s="45">
        <f t="shared" si="58"/>
        <v>0</v>
      </c>
    </row>
    <row r="356" spans="1:12" ht="26.25" customHeight="1">
      <c r="A356" s="25" t="s">
        <v>215</v>
      </c>
      <c r="B356" s="29" t="s">
        <v>275</v>
      </c>
      <c r="C356" s="20" t="s">
        <v>269</v>
      </c>
      <c r="D356" s="20" t="s">
        <v>267</v>
      </c>
      <c r="E356" s="21" t="s">
        <v>370</v>
      </c>
      <c r="F356" s="22" t="s">
        <v>219</v>
      </c>
      <c r="G356" s="22" t="s">
        <v>260</v>
      </c>
      <c r="H356" s="22" t="s">
        <v>338</v>
      </c>
      <c r="I356" s="20" t="s">
        <v>330</v>
      </c>
      <c r="J356" s="45">
        <f t="shared" si="58"/>
        <v>200</v>
      </c>
      <c r="K356" s="45">
        <f t="shared" si="58"/>
        <v>0</v>
      </c>
      <c r="L356" s="45">
        <f t="shared" si="58"/>
        <v>0</v>
      </c>
    </row>
    <row r="357" spans="1:12" ht="26.25" customHeight="1">
      <c r="A357" s="25" t="s">
        <v>233</v>
      </c>
      <c r="B357" s="29" t="s">
        <v>275</v>
      </c>
      <c r="C357" s="20" t="s">
        <v>269</v>
      </c>
      <c r="D357" s="20" t="s">
        <v>267</v>
      </c>
      <c r="E357" s="21" t="s">
        <v>370</v>
      </c>
      <c r="F357" s="22" t="s">
        <v>219</v>
      </c>
      <c r="G357" s="22" t="s">
        <v>260</v>
      </c>
      <c r="H357" s="22" t="s">
        <v>338</v>
      </c>
      <c r="I357" s="20" t="s">
        <v>245</v>
      </c>
      <c r="J357" s="45">
        <v>200</v>
      </c>
      <c r="K357" s="45"/>
      <c r="L357" s="45"/>
    </row>
    <row r="358" spans="1:12" ht="14.25" customHeight="1">
      <c r="A358" s="25" t="s">
        <v>444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219</v>
      </c>
      <c r="G358" s="28" t="s">
        <v>438</v>
      </c>
      <c r="H358" s="28" t="s">
        <v>181</v>
      </c>
      <c r="I358" s="20"/>
      <c r="J358" s="24">
        <f>J359</f>
        <v>1320.9</v>
      </c>
      <c r="K358" s="24">
        <f aca="true" t="shared" si="59" ref="K358:L360">K359</f>
        <v>957.5</v>
      </c>
      <c r="L358" s="24">
        <f t="shared" si="59"/>
        <v>957.5</v>
      </c>
    </row>
    <row r="359" spans="1:12" ht="15" customHeight="1">
      <c r="A359" s="25" t="s">
        <v>440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219</v>
      </c>
      <c r="G359" s="28" t="s">
        <v>438</v>
      </c>
      <c r="H359" s="28" t="s">
        <v>439</v>
      </c>
      <c r="I359" s="20"/>
      <c r="J359" s="24">
        <f>J360</f>
        <v>1320.9</v>
      </c>
      <c r="K359" s="24">
        <f t="shared" si="59"/>
        <v>957.5</v>
      </c>
      <c r="L359" s="24">
        <f t="shared" si="59"/>
        <v>957.5</v>
      </c>
    </row>
    <row r="360" spans="1:12" ht="26.25" customHeight="1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370</v>
      </c>
      <c r="F360" s="28" t="s">
        <v>219</v>
      </c>
      <c r="G360" s="28" t="s">
        <v>438</v>
      </c>
      <c r="H360" s="28" t="s">
        <v>439</v>
      </c>
      <c r="I360" s="20" t="s">
        <v>330</v>
      </c>
      <c r="J360" s="24">
        <f>J361</f>
        <v>1320.9</v>
      </c>
      <c r="K360" s="24">
        <f t="shared" si="59"/>
        <v>957.5</v>
      </c>
      <c r="L360" s="24">
        <f t="shared" si="59"/>
        <v>957.5</v>
      </c>
    </row>
    <row r="361" spans="1:12" ht="26.25" customHeight="1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370</v>
      </c>
      <c r="F361" s="28" t="s">
        <v>219</v>
      </c>
      <c r="G361" s="28" t="s">
        <v>438</v>
      </c>
      <c r="H361" s="28" t="s">
        <v>439</v>
      </c>
      <c r="I361" s="20" t="s">
        <v>245</v>
      </c>
      <c r="J361" s="24">
        <v>1320.9</v>
      </c>
      <c r="K361" s="24">
        <v>957.5</v>
      </c>
      <c r="L361" s="24">
        <v>957.5</v>
      </c>
    </row>
    <row r="362" spans="1:12" ht="26.25" customHeight="1">
      <c r="A362" s="25" t="s">
        <v>426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180</v>
      </c>
      <c r="H362" s="22" t="s">
        <v>181</v>
      </c>
      <c r="I362" s="20"/>
      <c r="J362" s="45">
        <f>J363+J370</f>
        <v>7432.6</v>
      </c>
      <c r="K362" s="45">
        <f>K363+K370</f>
        <v>6057</v>
      </c>
      <c r="L362" s="45">
        <f>L363+L370</f>
        <v>6057</v>
      </c>
    </row>
    <row r="363" spans="1:12" ht="26.25" customHeight="1">
      <c r="A363" s="25" t="s">
        <v>427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181</v>
      </c>
      <c r="I363" s="20"/>
      <c r="J363" s="45">
        <f>+J367+J364</f>
        <v>813.6</v>
      </c>
      <c r="K363" s="45">
        <f>+K367+K364</f>
        <v>0</v>
      </c>
      <c r="L363" s="45">
        <f>+L367+L364</f>
        <v>0</v>
      </c>
    </row>
    <row r="364" spans="1:12" ht="26.25" customHeight="1">
      <c r="A364" s="25" t="s">
        <v>376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377</v>
      </c>
      <c r="I364" s="20"/>
      <c r="J364" s="45">
        <f aca="true" t="shared" si="60" ref="J364:L365">J365</f>
        <v>613.6</v>
      </c>
      <c r="K364" s="45">
        <f t="shared" si="60"/>
        <v>0</v>
      </c>
      <c r="L364" s="45">
        <f t="shared" si="60"/>
        <v>0</v>
      </c>
    </row>
    <row r="365" spans="1:12" ht="26.25" customHeight="1">
      <c r="A365" s="25" t="s">
        <v>215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377</v>
      </c>
      <c r="I365" s="20" t="s">
        <v>330</v>
      </c>
      <c r="J365" s="45">
        <f t="shared" si="60"/>
        <v>613.6</v>
      </c>
      <c r="K365" s="45">
        <f t="shared" si="60"/>
        <v>0</v>
      </c>
      <c r="L365" s="45">
        <f t="shared" si="60"/>
        <v>0</v>
      </c>
    </row>
    <row r="366" spans="1:12" ht="26.25" customHeight="1">
      <c r="A366" s="25" t="s">
        <v>233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241</v>
      </c>
      <c r="G366" s="22" t="s">
        <v>260</v>
      </c>
      <c r="H366" s="22" t="s">
        <v>377</v>
      </c>
      <c r="I366" s="20" t="s">
        <v>245</v>
      </c>
      <c r="J366" s="45">
        <v>613.6</v>
      </c>
      <c r="K366" s="45"/>
      <c r="L366" s="45"/>
    </row>
    <row r="367" spans="1:12" ht="12.75" customHeight="1">
      <c r="A367" s="25" t="s">
        <v>437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241</v>
      </c>
      <c r="G367" s="22" t="s">
        <v>260</v>
      </c>
      <c r="H367" s="22" t="s">
        <v>338</v>
      </c>
      <c r="I367" s="20"/>
      <c r="J367" s="24">
        <f aca="true" t="shared" si="61" ref="J367:L368">J368</f>
        <v>200</v>
      </c>
      <c r="K367" s="24">
        <f t="shared" si="61"/>
        <v>0</v>
      </c>
      <c r="L367" s="24">
        <f t="shared" si="61"/>
        <v>0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241</v>
      </c>
      <c r="G368" s="22" t="s">
        <v>260</v>
      </c>
      <c r="H368" s="22" t="s">
        <v>338</v>
      </c>
      <c r="I368" s="20" t="s">
        <v>330</v>
      </c>
      <c r="J368" s="24">
        <f t="shared" si="61"/>
        <v>200</v>
      </c>
      <c r="K368" s="24">
        <f t="shared" si="61"/>
        <v>0</v>
      </c>
      <c r="L368" s="24">
        <f t="shared" si="61"/>
        <v>0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241</v>
      </c>
      <c r="G369" s="22" t="s">
        <v>260</v>
      </c>
      <c r="H369" s="22" t="s">
        <v>338</v>
      </c>
      <c r="I369" s="20" t="s">
        <v>245</v>
      </c>
      <c r="J369" s="24">
        <v>200</v>
      </c>
      <c r="K369" s="24"/>
      <c r="L369" s="24"/>
    </row>
    <row r="370" spans="1:12" ht="14.25" customHeight="1">
      <c r="A370" s="25" t="s">
        <v>444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241</v>
      </c>
      <c r="G370" s="28" t="s">
        <v>438</v>
      </c>
      <c r="H370" s="28" t="s">
        <v>181</v>
      </c>
      <c r="I370" s="20"/>
      <c r="J370" s="24">
        <f>J371</f>
        <v>6619</v>
      </c>
      <c r="K370" s="24">
        <f aca="true" t="shared" si="62" ref="K370:L372">K371</f>
        <v>6057</v>
      </c>
      <c r="L370" s="24">
        <f t="shared" si="62"/>
        <v>6057</v>
      </c>
    </row>
    <row r="371" spans="1:12" ht="14.25" customHeight="1">
      <c r="A371" s="25" t="s">
        <v>440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241</v>
      </c>
      <c r="G371" s="28" t="s">
        <v>438</v>
      </c>
      <c r="H371" s="28" t="s">
        <v>439</v>
      </c>
      <c r="I371" s="20"/>
      <c r="J371" s="24">
        <f>J372</f>
        <v>6619</v>
      </c>
      <c r="K371" s="24">
        <f t="shared" si="62"/>
        <v>6057</v>
      </c>
      <c r="L371" s="24">
        <f t="shared" si="62"/>
        <v>6057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7" t="s">
        <v>370</v>
      </c>
      <c r="F372" s="28" t="s">
        <v>241</v>
      </c>
      <c r="G372" s="28" t="s">
        <v>438</v>
      </c>
      <c r="H372" s="28" t="s">
        <v>439</v>
      </c>
      <c r="I372" s="20" t="s">
        <v>330</v>
      </c>
      <c r="J372" s="24">
        <f>J373</f>
        <v>6619</v>
      </c>
      <c r="K372" s="24">
        <f t="shared" si="62"/>
        <v>6057</v>
      </c>
      <c r="L372" s="24">
        <f t="shared" si="62"/>
        <v>6057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241</v>
      </c>
      <c r="G373" s="28" t="s">
        <v>438</v>
      </c>
      <c r="H373" s="28" t="s">
        <v>439</v>
      </c>
      <c r="I373" s="20" t="s">
        <v>245</v>
      </c>
      <c r="J373" s="24">
        <v>6619</v>
      </c>
      <c r="K373" s="24">
        <v>6057</v>
      </c>
      <c r="L373" s="24">
        <v>6057</v>
      </c>
    </row>
    <row r="374" spans="1:12" ht="12.75">
      <c r="A374" s="26" t="s">
        <v>94</v>
      </c>
      <c r="B374" s="13" t="s">
        <v>275</v>
      </c>
      <c r="C374" s="10" t="s">
        <v>269</v>
      </c>
      <c r="D374" s="10" t="s">
        <v>269</v>
      </c>
      <c r="E374" s="16"/>
      <c r="F374" s="17"/>
      <c r="G374" s="17"/>
      <c r="H374" s="17"/>
      <c r="I374" s="10"/>
      <c r="J374" s="14">
        <f>J375+J397</f>
        <v>86538.3</v>
      </c>
      <c r="K374" s="14">
        <f>K375+K397</f>
        <v>6086.299999999999</v>
      </c>
      <c r="L374" s="14">
        <f>L375+L397</f>
        <v>6086.299999999999</v>
      </c>
    </row>
    <row r="375" spans="1:12" ht="39">
      <c r="A375" s="67" t="s">
        <v>404</v>
      </c>
      <c r="B375" s="13" t="s">
        <v>275</v>
      </c>
      <c r="C375" s="10" t="s">
        <v>269</v>
      </c>
      <c r="D375" s="10" t="s">
        <v>269</v>
      </c>
      <c r="E375" s="11" t="s">
        <v>282</v>
      </c>
      <c r="F375" s="12" t="s">
        <v>221</v>
      </c>
      <c r="G375" s="12" t="s">
        <v>180</v>
      </c>
      <c r="H375" s="12" t="s">
        <v>181</v>
      </c>
      <c r="I375" s="10"/>
      <c r="J375" s="14">
        <f>J384+J376+J393</f>
        <v>6538.3</v>
      </c>
      <c r="K375" s="14">
        <f>K384+K376+K393</f>
        <v>6086.299999999999</v>
      </c>
      <c r="L375" s="14">
        <f>L384+L376+L393</f>
        <v>6086.299999999999</v>
      </c>
    </row>
    <row r="376" spans="1:12" ht="12.75">
      <c r="A376" s="54" t="s">
        <v>391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180</v>
      </c>
      <c r="H376" s="28" t="s">
        <v>181</v>
      </c>
      <c r="I376" s="20"/>
      <c r="J376" s="24">
        <f aca="true" t="shared" si="63" ref="J376:L379">J377</f>
        <v>59.4</v>
      </c>
      <c r="K376" s="24">
        <f t="shared" si="63"/>
        <v>98.4</v>
      </c>
      <c r="L376" s="24">
        <f t="shared" si="63"/>
        <v>98.4</v>
      </c>
    </row>
    <row r="377" spans="1:12" ht="26.25">
      <c r="A377" s="54" t="s">
        <v>110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219</v>
      </c>
      <c r="G377" s="28" t="s">
        <v>260</v>
      </c>
      <c r="H377" s="28" t="s">
        <v>181</v>
      </c>
      <c r="I377" s="20"/>
      <c r="J377" s="24">
        <f>J378+J381</f>
        <v>59.4</v>
      </c>
      <c r="K377" s="24">
        <f>K378+K381</f>
        <v>98.4</v>
      </c>
      <c r="L377" s="24">
        <f>L378+L381</f>
        <v>98.4</v>
      </c>
    </row>
    <row r="378" spans="1:12" ht="39">
      <c r="A378" s="54" t="s">
        <v>442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219</v>
      </c>
      <c r="G378" s="28" t="s">
        <v>260</v>
      </c>
      <c r="H378" s="28" t="s">
        <v>115</v>
      </c>
      <c r="I378" s="20"/>
      <c r="J378" s="24">
        <f t="shared" si="63"/>
        <v>9.4</v>
      </c>
      <c r="K378" s="24">
        <f t="shared" si="63"/>
        <v>9.4</v>
      </c>
      <c r="L378" s="24">
        <f t="shared" si="63"/>
        <v>9.4</v>
      </c>
    </row>
    <row r="379" spans="1:12" ht="26.25">
      <c r="A379" s="25" t="s">
        <v>215</v>
      </c>
      <c r="B379" s="29" t="s">
        <v>275</v>
      </c>
      <c r="C379" s="20" t="s">
        <v>269</v>
      </c>
      <c r="D379" s="20" t="s">
        <v>269</v>
      </c>
      <c r="E379" s="27" t="s">
        <v>282</v>
      </c>
      <c r="F379" s="28" t="s">
        <v>219</v>
      </c>
      <c r="G379" s="28" t="s">
        <v>260</v>
      </c>
      <c r="H379" s="28" t="s">
        <v>115</v>
      </c>
      <c r="I379" s="20" t="s">
        <v>330</v>
      </c>
      <c r="J379" s="24">
        <f t="shared" si="63"/>
        <v>9.4</v>
      </c>
      <c r="K379" s="24">
        <f t="shared" si="63"/>
        <v>9.4</v>
      </c>
      <c r="L379" s="24">
        <f t="shared" si="63"/>
        <v>9.4</v>
      </c>
    </row>
    <row r="380" spans="1:12" ht="26.25">
      <c r="A380" s="25" t="s">
        <v>233</v>
      </c>
      <c r="B380" s="29" t="s">
        <v>275</v>
      </c>
      <c r="C380" s="20" t="s">
        <v>269</v>
      </c>
      <c r="D380" s="20" t="s">
        <v>269</v>
      </c>
      <c r="E380" s="27" t="s">
        <v>282</v>
      </c>
      <c r="F380" s="28" t="s">
        <v>219</v>
      </c>
      <c r="G380" s="28" t="s">
        <v>260</v>
      </c>
      <c r="H380" s="28" t="s">
        <v>115</v>
      </c>
      <c r="I380" s="20" t="s">
        <v>245</v>
      </c>
      <c r="J380" s="24">
        <v>9.4</v>
      </c>
      <c r="K380" s="24">
        <v>9.4</v>
      </c>
      <c r="L380" s="24">
        <v>9.4</v>
      </c>
    </row>
    <row r="381" spans="1:12" ht="91.5" customHeight="1">
      <c r="A381" s="19" t="s">
        <v>580</v>
      </c>
      <c r="B381" s="29" t="s">
        <v>275</v>
      </c>
      <c r="C381" s="20" t="s">
        <v>269</v>
      </c>
      <c r="D381" s="20" t="s">
        <v>269</v>
      </c>
      <c r="E381" s="21" t="s">
        <v>282</v>
      </c>
      <c r="F381" s="22" t="s">
        <v>219</v>
      </c>
      <c r="G381" s="22" t="s">
        <v>260</v>
      </c>
      <c r="H381" s="22" t="s">
        <v>581</v>
      </c>
      <c r="I381" s="20"/>
      <c r="J381" s="24">
        <f aca="true" t="shared" si="64" ref="J381:L382">J382</f>
        <v>50</v>
      </c>
      <c r="K381" s="24">
        <f t="shared" si="64"/>
        <v>89</v>
      </c>
      <c r="L381" s="24">
        <f t="shared" si="64"/>
        <v>89</v>
      </c>
    </row>
    <row r="382" spans="1:12" ht="26.25">
      <c r="A382" s="25" t="s">
        <v>215</v>
      </c>
      <c r="B382" s="29" t="s">
        <v>275</v>
      </c>
      <c r="C382" s="20" t="s">
        <v>269</v>
      </c>
      <c r="D382" s="20" t="s">
        <v>269</v>
      </c>
      <c r="E382" s="21" t="s">
        <v>282</v>
      </c>
      <c r="F382" s="22" t="s">
        <v>219</v>
      </c>
      <c r="G382" s="22" t="s">
        <v>260</v>
      </c>
      <c r="H382" s="22" t="s">
        <v>581</v>
      </c>
      <c r="I382" s="20" t="s">
        <v>330</v>
      </c>
      <c r="J382" s="24">
        <f t="shared" si="64"/>
        <v>50</v>
      </c>
      <c r="K382" s="24">
        <f t="shared" si="64"/>
        <v>89</v>
      </c>
      <c r="L382" s="24">
        <f t="shared" si="64"/>
        <v>89</v>
      </c>
    </row>
    <row r="383" spans="1:12" ht="26.25">
      <c r="A383" s="25" t="s">
        <v>233</v>
      </c>
      <c r="B383" s="29" t="s">
        <v>275</v>
      </c>
      <c r="C383" s="20" t="s">
        <v>269</v>
      </c>
      <c r="D383" s="20" t="s">
        <v>269</v>
      </c>
      <c r="E383" s="21" t="s">
        <v>282</v>
      </c>
      <c r="F383" s="22" t="s">
        <v>219</v>
      </c>
      <c r="G383" s="22" t="s">
        <v>260</v>
      </c>
      <c r="H383" s="22" t="s">
        <v>581</v>
      </c>
      <c r="I383" s="20" t="s">
        <v>245</v>
      </c>
      <c r="J383" s="24">
        <v>50</v>
      </c>
      <c r="K383" s="24">
        <v>89</v>
      </c>
      <c r="L383" s="24">
        <v>89</v>
      </c>
    </row>
    <row r="384" spans="1:12" ht="12.75">
      <c r="A384" s="19" t="s">
        <v>20</v>
      </c>
      <c r="B384" s="29" t="s">
        <v>275</v>
      </c>
      <c r="C384" s="20" t="s">
        <v>269</v>
      </c>
      <c r="D384" s="20" t="s">
        <v>269</v>
      </c>
      <c r="E384" s="21" t="s">
        <v>282</v>
      </c>
      <c r="F384" s="22" t="s">
        <v>228</v>
      </c>
      <c r="G384" s="22" t="s">
        <v>180</v>
      </c>
      <c r="H384" s="22" t="s">
        <v>181</v>
      </c>
      <c r="I384" s="20"/>
      <c r="J384" s="24">
        <f aca="true" t="shared" si="65" ref="J384:L385">J385</f>
        <v>6470.1</v>
      </c>
      <c r="K384" s="24">
        <f t="shared" si="65"/>
        <v>5987.9</v>
      </c>
      <c r="L384" s="24">
        <f t="shared" si="65"/>
        <v>5987.9</v>
      </c>
    </row>
    <row r="385" spans="1:12" ht="26.25">
      <c r="A385" s="25" t="s">
        <v>116</v>
      </c>
      <c r="B385" s="29" t="s">
        <v>275</v>
      </c>
      <c r="C385" s="20" t="s">
        <v>269</v>
      </c>
      <c r="D385" s="20" t="s">
        <v>269</v>
      </c>
      <c r="E385" s="21" t="s">
        <v>282</v>
      </c>
      <c r="F385" s="22" t="s">
        <v>228</v>
      </c>
      <c r="G385" s="22" t="s">
        <v>260</v>
      </c>
      <c r="H385" s="22" t="s">
        <v>181</v>
      </c>
      <c r="I385" s="20"/>
      <c r="J385" s="24">
        <f t="shared" si="65"/>
        <v>6470.1</v>
      </c>
      <c r="K385" s="24">
        <f t="shared" si="65"/>
        <v>5987.9</v>
      </c>
      <c r="L385" s="24">
        <f t="shared" si="65"/>
        <v>5987.9</v>
      </c>
    </row>
    <row r="386" spans="1:12" ht="26.25">
      <c r="A386" s="25" t="s">
        <v>451</v>
      </c>
      <c r="B386" s="29" t="s">
        <v>275</v>
      </c>
      <c r="C386" s="20" t="s">
        <v>269</v>
      </c>
      <c r="D386" s="20" t="s">
        <v>269</v>
      </c>
      <c r="E386" s="21" t="s">
        <v>282</v>
      </c>
      <c r="F386" s="22" t="s">
        <v>228</v>
      </c>
      <c r="G386" s="22" t="s">
        <v>260</v>
      </c>
      <c r="H386" s="22" t="s">
        <v>117</v>
      </c>
      <c r="I386" s="20"/>
      <c r="J386" s="24">
        <f>J387+J389+J391</f>
        <v>6470.1</v>
      </c>
      <c r="K386" s="24">
        <f>K387+K389+K391</f>
        <v>5987.9</v>
      </c>
      <c r="L386" s="24">
        <f>L387+L389+L391</f>
        <v>5987.9</v>
      </c>
    </row>
    <row r="387" spans="1:12" ht="39">
      <c r="A387" s="25" t="s">
        <v>328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228</v>
      </c>
      <c r="G387" s="28" t="s">
        <v>260</v>
      </c>
      <c r="H387" s="22" t="s">
        <v>117</v>
      </c>
      <c r="I387" s="20" t="s">
        <v>329</v>
      </c>
      <c r="J387" s="24">
        <f>J388</f>
        <v>5163.1</v>
      </c>
      <c r="K387" s="24">
        <f>K388</f>
        <v>5163.1</v>
      </c>
      <c r="L387" s="24">
        <f>L388</f>
        <v>5163.1</v>
      </c>
    </row>
    <row r="388" spans="1:12" ht="12.75">
      <c r="A388" s="25" t="s">
        <v>248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228</v>
      </c>
      <c r="G388" s="28" t="s">
        <v>260</v>
      </c>
      <c r="H388" s="22" t="s">
        <v>117</v>
      </c>
      <c r="I388" s="20" t="s">
        <v>249</v>
      </c>
      <c r="J388" s="24">
        <v>5163.1</v>
      </c>
      <c r="K388" s="24">
        <v>5163.1</v>
      </c>
      <c r="L388" s="24">
        <v>5163.1</v>
      </c>
    </row>
    <row r="389" spans="1:12" ht="26.25">
      <c r="A389" s="25" t="s">
        <v>215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228</v>
      </c>
      <c r="G389" s="28" t="s">
        <v>260</v>
      </c>
      <c r="H389" s="22" t="s">
        <v>117</v>
      </c>
      <c r="I389" s="20" t="s">
        <v>330</v>
      </c>
      <c r="J389" s="24">
        <f>J390</f>
        <v>539.3</v>
      </c>
      <c r="K389" s="24">
        <f>K390</f>
        <v>546.9</v>
      </c>
      <c r="L389" s="24">
        <f>L390</f>
        <v>546.9</v>
      </c>
    </row>
    <row r="390" spans="1:12" ht="26.25">
      <c r="A390" s="25" t="s">
        <v>233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228</v>
      </c>
      <c r="G390" s="28" t="s">
        <v>260</v>
      </c>
      <c r="H390" s="22" t="s">
        <v>117</v>
      </c>
      <c r="I390" s="20" t="s">
        <v>245</v>
      </c>
      <c r="J390" s="24">
        <v>539.3</v>
      </c>
      <c r="K390" s="24">
        <v>546.9</v>
      </c>
      <c r="L390" s="24">
        <v>546.9</v>
      </c>
    </row>
    <row r="391" spans="1:12" ht="12.75">
      <c r="A391" s="25" t="s">
        <v>331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228</v>
      </c>
      <c r="G391" s="28" t="s">
        <v>260</v>
      </c>
      <c r="H391" s="22" t="s">
        <v>117</v>
      </c>
      <c r="I391" s="20" t="s">
        <v>332</v>
      </c>
      <c r="J391" s="24">
        <f>J392</f>
        <v>767.7</v>
      </c>
      <c r="K391" s="24">
        <f>K392</f>
        <v>277.9</v>
      </c>
      <c r="L391" s="24">
        <f>L392</f>
        <v>277.9</v>
      </c>
    </row>
    <row r="392" spans="1:12" ht="12.75">
      <c r="A392" s="25" t="s">
        <v>246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228</v>
      </c>
      <c r="G392" s="28" t="s">
        <v>260</v>
      </c>
      <c r="H392" s="22" t="s">
        <v>117</v>
      </c>
      <c r="I392" s="20" t="s">
        <v>247</v>
      </c>
      <c r="J392" s="24">
        <v>767.7</v>
      </c>
      <c r="K392" s="24">
        <v>277.9</v>
      </c>
      <c r="L392" s="24">
        <v>277.9</v>
      </c>
    </row>
    <row r="393" spans="1:12" ht="12.75">
      <c r="A393" s="25" t="s">
        <v>368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369</v>
      </c>
      <c r="G393" s="28" t="s">
        <v>180</v>
      </c>
      <c r="H393" s="22" t="s">
        <v>181</v>
      </c>
      <c r="I393" s="20"/>
      <c r="J393" s="24">
        <f>J394</f>
        <v>8.8</v>
      </c>
      <c r="K393" s="24">
        <f aca="true" t="shared" si="66" ref="K393:L395">K394</f>
        <v>0</v>
      </c>
      <c r="L393" s="24">
        <f t="shared" si="66"/>
        <v>0</v>
      </c>
    </row>
    <row r="394" spans="1:12" ht="26.25">
      <c r="A394" s="25" t="s">
        <v>451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369</v>
      </c>
      <c r="G394" s="28" t="s">
        <v>180</v>
      </c>
      <c r="H394" s="22" t="s">
        <v>117</v>
      </c>
      <c r="I394" s="20"/>
      <c r="J394" s="24">
        <f>J395</f>
        <v>8.8</v>
      </c>
      <c r="K394" s="24">
        <f t="shared" si="66"/>
        <v>0</v>
      </c>
      <c r="L394" s="24">
        <f t="shared" si="66"/>
        <v>0</v>
      </c>
    </row>
    <row r="395" spans="1:12" ht="26.2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369</v>
      </c>
      <c r="G395" s="28" t="s">
        <v>180</v>
      </c>
      <c r="H395" s="22" t="s">
        <v>117</v>
      </c>
      <c r="I395" s="20" t="s">
        <v>330</v>
      </c>
      <c r="J395" s="24">
        <f>J396</f>
        <v>8.8</v>
      </c>
      <c r="K395" s="24">
        <f t="shared" si="66"/>
        <v>0</v>
      </c>
      <c r="L395" s="24">
        <f t="shared" si="66"/>
        <v>0</v>
      </c>
    </row>
    <row r="396" spans="1:12" ht="26.2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369</v>
      </c>
      <c r="G396" s="28" t="s">
        <v>180</v>
      </c>
      <c r="H396" s="22" t="s">
        <v>117</v>
      </c>
      <c r="I396" s="20" t="s">
        <v>245</v>
      </c>
      <c r="J396" s="24">
        <v>8.8</v>
      </c>
      <c r="K396" s="24"/>
      <c r="L396" s="24"/>
    </row>
    <row r="397" spans="1:12" ht="25.5" customHeight="1">
      <c r="A397" s="26" t="s">
        <v>414</v>
      </c>
      <c r="B397" s="13" t="s">
        <v>275</v>
      </c>
      <c r="C397" s="10" t="s">
        <v>269</v>
      </c>
      <c r="D397" s="10" t="s">
        <v>269</v>
      </c>
      <c r="E397" s="11" t="s">
        <v>370</v>
      </c>
      <c r="F397" s="12" t="s">
        <v>221</v>
      </c>
      <c r="G397" s="12" t="s">
        <v>180</v>
      </c>
      <c r="H397" s="17" t="s">
        <v>181</v>
      </c>
      <c r="I397" s="10"/>
      <c r="J397" s="14">
        <f>J398</f>
        <v>80000</v>
      </c>
      <c r="K397" s="14">
        <f aca="true" t="shared" si="67" ref="K397:L401">K398</f>
        <v>0</v>
      </c>
      <c r="L397" s="14">
        <f t="shared" si="67"/>
        <v>0</v>
      </c>
    </row>
    <row r="398" spans="1:12" ht="24.75" customHeight="1">
      <c r="A398" s="25" t="s">
        <v>426</v>
      </c>
      <c r="B398" s="29" t="s">
        <v>275</v>
      </c>
      <c r="C398" s="20" t="s">
        <v>269</v>
      </c>
      <c r="D398" s="20" t="s">
        <v>269</v>
      </c>
      <c r="E398" s="27" t="s">
        <v>370</v>
      </c>
      <c r="F398" s="28" t="s">
        <v>241</v>
      </c>
      <c r="G398" s="28" t="s">
        <v>180</v>
      </c>
      <c r="H398" s="22" t="s">
        <v>181</v>
      </c>
      <c r="I398" s="20"/>
      <c r="J398" s="24">
        <f>J399</f>
        <v>80000</v>
      </c>
      <c r="K398" s="24">
        <f t="shared" si="67"/>
        <v>0</v>
      </c>
      <c r="L398" s="24">
        <f t="shared" si="67"/>
        <v>0</v>
      </c>
    </row>
    <row r="399" spans="1:12" ht="12.75">
      <c r="A399" s="25" t="s">
        <v>444</v>
      </c>
      <c r="B399" s="29" t="s">
        <v>275</v>
      </c>
      <c r="C399" s="20" t="s">
        <v>269</v>
      </c>
      <c r="D399" s="20" t="s">
        <v>269</v>
      </c>
      <c r="E399" s="27" t="s">
        <v>370</v>
      </c>
      <c r="F399" s="28" t="s">
        <v>241</v>
      </c>
      <c r="G399" s="28" t="s">
        <v>438</v>
      </c>
      <c r="H399" s="22" t="s">
        <v>181</v>
      </c>
      <c r="I399" s="20"/>
      <c r="J399" s="24">
        <f>J400</f>
        <v>80000</v>
      </c>
      <c r="K399" s="24">
        <f t="shared" si="67"/>
        <v>0</v>
      </c>
      <c r="L399" s="24">
        <f t="shared" si="67"/>
        <v>0</v>
      </c>
    </row>
    <row r="400" spans="1:12" ht="39" customHeight="1">
      <c r="A400" s="25" t="s">
        <v>528</v>
      </c>
      <c r="B400" s="29" t="s">
        <v>275</v>
      </c>
      <c r="C400" s="20" t="s">
        <v>269</v>
      </c>
      <c r="D400" s="20" t="s">
        <v>269</v>
      </c>
      <c r="E400" s="27" t="s">
        <v>370</v>
      </c>
      <c r="F400" s="28" t="s">
        <v>241</v>
      </c>
      <c r="G400" s="28" t="s">
        <v>438</v>
      </c>
      <c r="H400" s="22" t="s">
        <v>529</v>
      </c>
      <c r="I400" s="20"/>
      <c r="J400" s="24">
        <f>J401</f>
        <v>80000</v>
      </c>
      <c r="K400" s="24">
        <f t="shared" si="67"/>
        <v>0</v>
      </c>
      <c r="L400" s="24">
        <f t="shared" si="67"/>
        <v>0</v>
      </c>
    </row>
    <row r="401" spans="1:12" ht="26.25">
      <c r="A401" s="25" t="s">
        <v>215</v>
      </c>
      <c r="B401" s="29" t="s">
        <v>275</v>
      </c>
      <c r="C401" s="20" t="s">
        <v>269</v>
      </c>
      <c r="D401" s="20" t="s">
        <v>269</v>
      </c>
      <c r="E401" s="27" t="s">
        <v>370</v>
      </c>
      <c r="F401" s="28" t="s">
        <v>241</v>
      </c>
      <c r="G401" s="28" t="s">
        <v>438</v>
      </c>
      <c r="H401" s="22" t="s">
        <v>529</v>
      </c>
      <c r="I401" s="20" t="s">
        <v>330</v>
      </c>
      <c r="J401" s="24">
        <f>J402</f>
        <v>80000</v>
      </c>
      <c r="K401" s="24">
        <f t="shared" si="67"/>
        <v>0</v>
      </c>
      <c r="L401" s="24">
        <f t="shared" si="67"/>
        <v>0</v>
      </c>
    </row>
    <row r="402" spans="1:12" ht="26.25">
      <c r="A402" s="25" t="s">
        <v>233</v>
      </c>
      <c r="B402" s="29" t="s">
        <v>275</v>
      </c>
      <c r="C402" s="20" t="s">
        <v>269</v>
      </c>
      <c r="D402" s="20" t="s">
        <v>269</v>
      </c>
      <c r="E402" s="27" t="s">
        <v>370</v>
      </c>
      <c r="F402" s="28" t="s">
        <v>241</v>
      </c>
      <c r="G402" s="28" t="s">
        <v>438</v>
      </c>
      <c r="H402" s="22" t="s">
        <v>529</v>
      </c>
      <c r="I402" s="20" t="s">
        <v>245</v>
      </c>
      <c r="J402" s="24">
        <v>80000</v>
      </c>
      <c r="K402" s="24"/>
      <c r="L402" s="24"/>
    </row>
    <row r="403" spans="1:12" ht="12.75">
      <c r="A403" s="26" t="s">
        <v>220</v>
      </c>
      <c r="B403" s="13" t="s">
        <v>275</v>
      </c>
      <c r="C403" s="10" t="s">
        <v>284</v>
      </c>
      <c r="D403" s="10"/>
      <c r="E403" s="27"/>
      <c r="F403" s="28"/>
      <c r="G403" s="28"/>
      <c r="H403" s="28"/>
      <c r="I403" s="20"/>
      <c r="J403" s="31">
        <f>J404</f>
        <v>624.7</v>
      </c>
      <c r="K403" s="31">
        <f aca="true" t="shared" si="68" ref="K403:L406">K404</f>
        <v>0</v>
      </c>
      <c r="L403" s="31">
        <f t="shared" si="68"/>
        <v>2500</v>
      </c>
    </row>
    <row r="404" spans="1:12" ht="12.75">
      <c r="A404" s="15" t="s">
        <v>285</v>
      </c>
      <c r="B404" s="13" t="s">
        <v>275</v>
      </c>
      <c r="C404" s="10" t="s">
        <v>284</v>
      </c>
      <c r="D404" s="10" t="s">
        <v>260</v>
      </c>
      <c r="E404" s="27"/>
      <c r="F404" s="28"/>
      <c r="G404" s="28"/>
      <c r="H404" s="28"/>
      <c r="I404" s="20"/>
      <c r="J404" s="45">
        <f>J405</f>
        <v>624.7</v>
      </c>
      <c r="K404" s="45">
        <f t="shared" si="68"/>
        <v>0</v>
      </c>
      <c r="L404" s="45">
        <f t="shared" si="68"/>
        <v>2500</v>
      </c>
    </row>
    <row r="405" spans="1:12" ht="26.25" customHeight="1">
      <c r="A405" s="26" t="s">
        <v>414</v>
      </c>
      <c r="B405" s="13" t="s">
        <v>275</v>
      </c>
      <c r="C405" s="10" t="s">
        <v>284</v>
      </c>
      <c r="D405" s="10" t="s">
        <v>260</v>
      </c>
      <c r="E405" s="11" t="s">
        <v>370</v>
      </c>
      <c r="F405" s="12" t="s">
        <v>221</v>
      </c>
      <c r="G405" s="12" t="s">
        <v>180</v>
      </c>
      <c r="H405" s="12" t="s">
        <v>181</v>
      </c>
      <c r="I405" s="10"/>
      <c r="J405" s="31">
        <f>J406</f>
        <v>624.7</v>
      </c>
      <c r="K405" s="31">
        <f t="shared" si="68"/>
        <v>0</v>
      </c>
      <c r="L405" s="31">
        <f t="shared" si="68"/>
        <v>2500</v>
      </c>
    </row>
    <row r="406" spans="1:12" ht="12.75">
      <c r="A406" s="25" t="s">
        <v>468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180</v>
      </c>
      <c r="H406" s="28" t="s">
        <v>181</v>
      </c>
      <c r="I406" s="20"/>
      <c r="J406" s="45">
        <f>J407</f>
        <v>624.7</v>
      </c>
      <c r="K406" s="45">
        <f t="shared" si="68"/>
        <v>0</v>
      </c>
      <c r="L406" s="45">
        <f t="shared" si="68"/>
        <v>2500</v>
      </c>
    </row>
    <row r="407" spans="1:12" ht="12.75">
      <c r="A407" s="25" t="s">
        <v>514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181</v>
      </c>
      <c r="I407" s="20"/>
      <c r="J407" s="45">
        <f>+J411+J408</f>
        <v>624.7</v>
      </c>
      <c r="K407" s="45">
        <f>+K411+K408</f>
        <v>0</v>
      </c>
      <c r="L407" s="45">
        <f>+L411+L408</f>
        <v>2500</v>
      </c>
    </row>
    <row r="408" spans="1:12" ht="26.25">
      <c r="A408" s="25" t="s">
        <v>376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377</v>
      </c>
      <c r="I408" s="20"/>
      <c r="J408" s="45">
        <f aca="true" t="shared" si="69" ref="J408:L409">J409</f>
        <v>624.7</v>
      </c>
      <c r="K408" s="45">
        <f t="shared" si="69"/>
        <v>0</v>
      </c>
      <c r="L408" s="45">
        <f t="shared" si="69"/>
        <v>0</v>
      </c>
    </row>
    <row r="409" spans="1:12" ht="26.25">
      <c r="A409" s="25" t="s">
        <v>215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377</v>
      </c>
      <c r="I409" s="20" t="s">
        <v>330</v>
      </c>
      <c r="J409" s="45">
        <f t="shared" si="69"/>
        <v>624.7</v>
      </c>
      <c r="K409" s="45">
        <f t="shared" si="69"/>
        <v>0</v>
      </c>
      <c r="L409" s="45">
        <f t="shared" si="69"/>
        <v>0</v>
      </c>
    </row>
    <row r="410" spans="1:12" ht="26.25">
      <c r="A410" s="25" t="s">
        <v>233</v>
      </c>
      <c r="B410" s="29" t="s">
        <v>275</v>
      </c>
      <c r="C410" s="20" t="s">
        <v>284</v>
      </c>
      <c r="D410" s="20" t="s">
        <v>260</v>
      </c>
      <c r="E410" s="27" t="s">
        <v>370</v>
      </c>
      <c r="F410" s="28" t="s">
        <v>324</v>
      </c>
      <c r="G410" s="28" t="s">
        <v>260</v>
      </c>
      <c r="H410" s="28" t="s">
        <v>377</v>
      </c>
      <c r="I410" s="20" t="s">
        <v>245</v>
      </c>
      <c r="J410" s="45">
        <v>624.7</v>
      </c>
      <c r="K410" s="45"/>
      <c r="L410" s="45"/>
    </row>
    <row r="411" spans="1:12" ht="26.25" customHeight="1">
      <c r="A411" s="25" t="s">
        <v>534</v>
      </c>
      <c r="B411" s="29" t="s">
        <v>275</v>
      </c>
      <c r="C411" s="20" t="s">
        <v>284</v>
      </c>
      <c r="D411" s="20" t="s">
        <v>260</v>
      </c>
      <c r="E411" s="27" t="s">
        <v>370</v>
      </c>
      <c r="F411" s="28" t="s">
        <v>324</v>
      </c>
      <c r="G411" s="28" t="s">
        <v>260</v>
      </c>
      <c r="H411" s="28" t="s">
        <v>479</v>
      </c>
      <c r="I411" s="20"/>
      <c r="J411" s="45">
        <f aca="true" t="shared" si="70" ref="J411:L412">J412</f>
        <v>0</v>
      </c>
      <c r="K411" s="45">
        <f t="shared" si="70"/>
        <v>0</v>
      </c>
      <c r="L411" s="45">
        <f t="shared" si="70"/>
        <v>2500</v>
      </c>
    </row>
    <row r="412" spans="1:12" ht="26.25">
      <c r="A412" s="25" t="s">
        <v>215</v>
      </c>
      <c r="B412" s="29" t="s">
        <v>275</v>
      </c>
      <c r="C412" s="20" t="s">
        <v>284</v>
      </c>
      <c r="D412" s="20" t="s">
        <v>260</v>
      </c>
      <c r="E412" s="27" t="s">
        <v>370</v>
      </c>
      <c r="F412" s="28" t="s">
        <v>324</v>
      </c>
      <c r="G412" s="28" t="s">
        <v>260</v>
      </c>
      <c r="H412" s="28" t="s">
        <v>479</v>
      </c>
      <c r="I412" s="20" t="s">
        <v>330</v>
      </c>
      <c r="J412" s="45">
        <f t="shared" si="70"/>
        <v>0</v>
      </c>
      <c r="K412" s="45">
        <f t="shared" si="70"/>
        <v>0</v>
      </c>
      <c r="L412" s="45">
        <f t="shared" si="70"/>
        <v>2500</v>
      </c>
    </row>
    <row r="413" spans="1:12" ht="26.25">
      <c r="A413" s="25" t="s">
        <v>233</v>
      </c>
      <c r="B413" s="29" t="s">
        <v>275</v>
      </c>
      <c r="C413" s="20" t="s">
        <v>284</v>
      </c>
      <c r="D413" s="20" t="s">
        <v>260</v>
      </c>
      <c r="E413" s="27" t="s">
        <v>370</v>
      </c>
      <c r="F413" s="28" t="s">
        <v>324</v>
      </c>
      <c r="G413" s="28" t="s">
        <v>260</v>
      </c>
      <c r="H413" s="28" t="s">
        <v>479</v>
      </c>
      <c r="I413" s="20" t="s">
        <v>245</v>
      </c>
      <c r="J413" s="45"/>
      <c r="K413" s="45"/>
      <c r="L413" s="45">
        <v>2500</v>
      </c>
    </row>
    <row r="414" spans="1:12" ht="12.75">
      <c r="A414" s="40" t="s">
        <v>319</v>
      </c>
      <c r="B414" s="60" t="s">
        <v>275</v>
      </c>
      <c r="C414" s="35" t="s">
        <v>262</v>
      </c>
      <c r="D414" s="35"/>
      <c r="E414" s="55"/>
      <c r="F414" s="56"/>
      <c r="G414" s="56"/>
      <c r="H414" s="56"/>
      <c r="I414" s="35"/>
      <c r="J414" s="31">
        <f aca="true" t="shared" si="71" ref="J414:L420">J415</f>
        <v>460</v>
      </c>
      <c r="K414" s="31">
        <f t="shared" si="71"/>
        <v>0</v>
      </c>
      <c r="L414" s="31">
        <f t="shared" si="71"/>
        <v>0</v>
      </c>
    </row>
    <row r="415" spans="1:12" ht="12.75">
      <c r="A415" s="15" t="s">
        <v>315</v>
      </c>
      <c r="B415" s="29" t="s">
        <v>275</v>
      </c>
      <c r="C415" s="10" t="s">
        <v>262</v>
      </c>
      <c r="D415" s="10" t="s">
        <v>262</v>
      </c>
      <c r="E415" s="27"/>
      <c r="F415" s="28"/>
      <c r="G415" s="28"/>
      <c r="H415" s="28"/>
      <c r="I415" s="10"/>
      <c r="J415" s="31">
        <f t="shared" si="71"/>
        <v>460</v>
      </c>
      <c r="K415" s="31">
        <f t="shared" si="71"/>
        <v>0</v>
      </c>
      <c r="L415" s="31">
        <f t="shared" si="71"/>
        <v>0</v>
      </c>
    </row>
    <row r="416" spans="1:12" ht="26.25">
      <c r="A416" s="15" t="s">
        <v>397</v>
      </c>
      <c r="B416" s="13" t="s">
        <v>275</v>
      </c>
      <c r="C416" s="10" t="s">
        <v>262</v>
      </c>
      <c r="D416" s="10" t="s">
        <v>262</v>
      </c>
      <c r="E416" s="11" t="s">
        <v>260</v>
      </c>
      <c r="F416" s="12" t="s">
        <v>221</v>
      </c>
      <c r="G416" s="12" t="s">
        <v>180</v>
      </c>
      <c r="H416" s="12" t="s">
        <v>181</v>
      </c>
      <c r="I416" s="10"/>
      <c r="J416" s="31">
        <f>J417</f>
        <v>460</v>
      </c>
      <c r="K416" s="31">
        <f t="shared" si="71"/>
        <v>0</v>
      </c>
      <c r="L416" s="31">
        <f t="shared" si="71"/>
        <v>0</v>
      </c>
    </row>
    <row r="417" spans="1:12" ht="26.25">
      <c r="A417" s="19" t="s">
        <v>343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180</v>
      </c>
      <c r="H417" s="28" t="s">
        <v>181</v>
      </c>
      <c r="I417" s="10"/>
      <c r="J417" s="45">
        <f aca="true" t="shared" si="72" ref="J417:L418">J418</f>
        <v>460</v>
      </c>
      <c r="K417" s="45">
        <f t="shared" si="72"/>
        <v>0</v>
      </c>
      <c r="L417" s="45">
        <f t="shared" si="72"/>
        <v>0</v>
      </c>
    </row>
    <row r="418" spans="1:12" ht="26.25">
      <c r="A418" s="19" t="s">
        <v>137</v>
      </c>
      <c r="B418" s="29" t="s">
        <v>275</v>
      </c>
      <c r="C418" s="20" t="s">
        <v>262</v>
      </c>
      <c r="D418" s="20" t="s">
        <v>262</v>
      </c>
      <c r="E418" s="27" t="s">
        <v>260</v>
      </c>
      <c r="F418" s="28" t="s">
        <v>219</v>
      </c>
      <c r="G418" s="28" t="s">
        <v>260</v>
      </c>
      <c r="H418" s="28" t="s">
        <v>181</v>
      </c>
      <c r="I418" s="10"/>
      <c r="J418" s="45">
        <f t="shared" si="72"/>
        <v>460</v>
      </c>
      <c r="K418" s="45">
        <f t="shared" si="72"/>
        <v>0</v>
      </c>
      <c r="L418" s="45">
        <f t="shared" si="72"/>
        <v>0</v>
      </c>
    </row>
    <row r="419" spans="1:12" ht="12.75">
      <c r="A419" s="19" t="s">
        <v>0</v>
      </c>
      <c r="B419" s="29" t="s">
        <v>275</v>
      </c>
      <c r="C419" s="20" t="s">
        <v>262</v>
      </c>
      <c r="D419" s="20" t="s">
        <v>262</v>
      </c>
      <c r="E419" s="27" t="s">
        <v>260</v>
      </c>
      <c r="F419" s="28" t="s">
        <v>219</v>
      </c>
      <c r="G419" s="28" t="s">
        <v>260</v>
      </c>
      <c r="H419" s="28" t="s">
        <v>138</v>
      </c>
      <c r="I419" s="10"/>
      <c r="J419" s="45">
        <f t="shared" si="71"/>
        <v>460</v>
      </c>
      <c r="K419" s="45">
        <f t="shared" si="71"/>
        <v>0</v>
      </c>
      <c r="L419" s="45">
        <f t="shared" si="71"/>
        <v>0</v>
      </c>
    </row>
    <row r="420" spans="1:12" ht="12.75">
      <c r="A420" s="25" t="s">
        <v>229</v>
      </c>
      <c r="B420" s="29" t="s">
        <v>275</v>
      </c>
      <c r="C420" s="20" t="s">
        <v>262</v>
      </c>
      <c r="D420" s="20" t="s">
        <v>262</v>
      </c>
      <c r="E420" s="27" t="s">
        <v>260</v>
      </c>
      <c r="F420" s="28" t="s">
        <v>219</v>
      </c>
      <c r="G420" s="28" t="s">
        <v>260</v>
      </c>
      <c r="H420" s="28" t="s">
        <v>138</v>
      </c>
      <c r="I420" s="20" t="s">
        <v>230</v>
      </c>
      <c r="J420" s="45">
        <f t="shared" si="71"/>
        <v>460</v>
      </c>
      <c r="K420" s="45">
        <f t="shared" si="71"/>
        <v>0</v>
      </c>
      <c r="L420" s="45">
        <f t="shared" si="71"/>
        <v>0</v>
      </c>
    </row>
    <row r="421" spans="1:12" ht="26.25">
      <c r="A421" s="33" t="s">
        <v>251</v>
      </c>
      <c r="B421" s="29" t="s">
        <v>275</v>
      </c>
      <c r="C421" s="20" t="s">
        <v>262</v>
      </c>
      <c r="D421" s="20" t="s">
        <v>262</v>
      </c>
      <c r="E421" s="27" t="s">
        <v>260</v>
      </c>
      <c r="F421" s="28" t="s">
        <v>219</v>
      </c>
      <c r="G421" s="28" t="s">
        <v>260</v>
      </c>
      <c r="H421" s="28" t="s">
        <v>138</v>
      </c>
      <c r="I421" s="20" t="s">
        <v>252</v>
      </c>
      <c r="J421" s="45">
        <v>460</v>
      </c>
      <c r="K421" s="45"/>
      <c r="L421" s="45"/>
    </row>
    <row r="422" spans="1:12" ht="12.75">
      <c r="A422" s="26" t="s">
        <v>276</v>
      </c>
      <c r="B422" s="13" t="s">
        <v>275</v>
      </c>
      <c r="C422" s="10" t="s">
        <v>277</v>
      </c>
      <c r="D422" s="20"/>
      <c r="E422" s="27"/>
      <c r="F422" s="28"/>
      <c r="G422" s="28"/>
      <c r="H422" s="28"/>
      <c r="I422" s="20"/>
      <c r="J422" s="14">
        <f>+J423+J430</f>
        <v>28178</v>
      </c>
      <c r="K422" s="14">
        <f>+K423+K430</f>
        <v>36229.5</v>
      </c>
      <c r="L422" s="14">
        <f>+L423+L430</f>
        <v>36179.4</v>
      </c>
    </row>
    <row r="423" spans="1:12" ht="12.75">
      <c r="A423" s="15" t="s">
        <v>280</v>
      </c>
      <c r="B423" s="13" t="s">
        <v>275</v>
      </c>
      <c r="C423" s="10" t="s">
        <v>277</v>
      </c>
      <c r="D423" s="10" t="s">
        <v>267</v>
      </c>
      <c r="E423" s="27"/>
      <c r="F423" s="28"/>
      <c r="G423" s="28"/>
      <c r="H423" s="28"/>
      <c r="I423" s="10"/>
      <c r="J423" s="31">
        <f aca="true" t="shared" si="73" ref="J423:L425">J424</f>
        <v>5576</v>
      </c>
      <c r="K423" s="31">
        <f t="shared" si="73"/>
        <v>12464</v>
      </c>
      <c r="L423" s="31">
        <f t="shared" si="73"/>
        <v>12464</v>
      </c>
    </row>
    <row r="424" spans="1:14" ht="26.25">
      <c r="A424" s="32" t="s">
        <v>398</v>
      </c>
      <c r="B424" s="13" t="s">
        <v>275</v>
      </c>
      <c r="C424" s="10" t="s">
        <v>277</v>
      </c>
      <c r="D424" s="10" t="s">
        <v>267</v>
      </c>
      <c r="E424" s="11" t="s">
        <v>263</v>
      </c>
      <c r="F424" s="12" t="s">
        <v>221</v>
      </c>
      <c r="G424" s="12" t="s">
        <v>180</v>
      </c>
      <c r="H424" s="12" t="s">
        <v>181</v>
      </c>
      <c r="I424" s="10"/>
      <c r="J424" s="31">
        <f t="shared" si="73"/>
        <v>5576</v>
      </c>
      <c r="K424" s="31">
        <f t="shared" si="73"/>
        <v>12464</v>
      </c>
      <c r="L424" s="31">
        <f t="shared" si="73"/>
        <v>12464</v>
      </c>
      <c r="N424" s="77"/>
    </row>
    <row r="425" spans="1:12" ht="26.25">
      <c r="A425" s="19" t="s">
        <v>323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180</v>
      </c>
      <c r="H425" s="28" t="s">
        <v>181</v>
      </c>
      <c r="I425" s="20"/>
      <c r="J425" s="45">
        <f t="shared" si="73"/>
        <v>5576</v>
      </c>
      <c r="K425" s="45">
        <f t="shared" si="73"/>
        <v>12464</v>
      </c>
      <c r="L425" s="45">
        <f t="shared" si="73"/>
        <v>12464</v>
      </c>
    </row>
    <row r="426" spans="1:12" ht="12.75">
      <c r="A426" s="33" t="s">
        <v>443</v>
      </c>
      <c r="B426" s="29" t="s">
        <v>275</v>
      </c>
      <c r="C426" s="20" t="s">
        <v>277</v>
      </c>
      <c r="D426" s="20" t="s">
        <v>267</v>
      </c>
      <c r="E426" s="27" t="s">
        <v>263</v>
      </c>
      <c r="F426" s="28" t="s">
        <v>324</v>
      </c>
      <c r="G426" s="28" t="s">
        <v>421</v>
      </c>
      <c r="H426" s="28" t="s">
        <v>181</v>
      </c>
      <c r="I426" s="20"/>
      <c r="J426" s="45">
        <f>+J427</f>
        <v>5576</v>
      </c>
      <c r="K426" s="45">
        <f>+K427</f>
        <v>12464</v>
      </c>
      <c r="L426" s="45">
        <f>+L427</f>
        <v>12464</v>
      </c>
    </row>
    <row r="427" spans="1:12" ht="39">
      <c r="A427" s="54" t="s">
        <v>495</v>
      </c>
      <c r="B427" s="29" t="s">
        <v>275</v>
      </c>
      <c r="C427" s="20" t="s">
        <v>277</v>
      </c>
      <c r="D427" s="20" t="s">
        <v>267</v>
      </c>
      <c r="E427" s="27" t="s">
        <v>263</v>
      </c>
      <c r="F427" s="28" t="s">
        <v>324</v>
      </c>
      <c r="G427" s="28" t="s">
        <v>421</v>
      </c>
      <c r="H427" s="28" t="s">
        <v>95</v>
      </c>
      <c r="I427" s="20"/>
      <c r="J427" s="45">
        <f aca="true" t="shared" si="74" ref="J427:L428">J428</f>
        <v>5576</v>
      </c>
      <c r="K427" s="45">
        <f t="shared" si="74"/>
        <v>12464</v>
      </c>
      <c r="L427" s="45">
        <f t="shared" si="74"/>
        <v>12464</v>
      </c>
    </row>
    <row r="428" spans="1:12" ht="12.75">
      <c r="A428" s="25" t="s">
        <v>229</v>
      </c>
      <c r="B428" s="29" t="s">
        <v>275</v>
      </c>
      <c r="C428" s="20" t="s">
        <v>277</v>
      </c>
      <c r="D428" s="20" t="s">
        <v>267</v>
      </c>
      <c r="E428" s="27" t="s">
        <v>263</v>
      </c>
      <c r="F428" s="28" t="s">
        <v>324</v>
      </c>
      <c r="G428" s="28" t="s">
        <v>421</v>
      </c>
      <c r="H428" s="28" t="s">
        <v>95</v>
      </c>
      <c r="I428" s="20" t="s">
        <v>230</v>
      </c>
      <c r="J428" s="45">
        <f t="shared" si="74"/>
        <v>5576</v>
      </c>
      <c r="K428" s="45">
        <f t="shared" si="74"/>
        <v>12464</v>
      </c>
      <c r="L428" s="45">
        <f t="shared" si="74"/>
        <v>12464</v>
      </c>
    </row>
    <row r="429" spans="1:12" ht="26.25">
      <c r="A429" s="33" t="s">
        <v>251</v>
      </c>
      <c r="B429" s="29" t="s">
        <v>275</v>
      </c>
      <c r="C429" s="20" t="s">
        <v>277</v>
      </c>
      <c r="D429" s="20" t="s">
        <v>267</v>
      </c>
      <c r="E429" s="27" t="s">
        <v>263</v>
      </c>
      <c r="F429" s="28" t="s">
        <v>324</v>
      </c>
      <c r="G429" s="28" t="s">
        <v>421</v>
      </c>
      <c r="H429" s="28" t="s">
        <v>95</v>
      </c>
      <c r="I429" s="20" t="s">
        <v>252</v>
      </c>
      <c r="J429" s="45">
        <v>5576</v>
      </c>
      <c r="K429" s="45">
        <v>12464</v>
      </c>
      <c r="L429" s="45">
        <v>12464</v>
      </c>
    </row>
    <row r="430" spans="1:12" ht="12.75">
      <c r="A430" s="15" t="s">
        <v>309</v>
      </c>
      <c r="B430" s="13" t="s">
        <v>275</v>
      </c>
      <c r="C430" s="10" t="s">
        <v>277</v>
      </c>
      <c r="D430" s="10" t="s">
        <v>261</v>
      </c>
      <c r="E430" s="11"/>
      <c r="F430" s="12"/>
      <c r="G430" s="12"/>
      <c r="H430" s="12"/>
      <c r="I430" s="10"/>
      <c r="J430" s="14">
        <f>J431</f>
        <v>22602</v>
      </c>
      <c r="K430" s="14">
        <f>K431</f>
        <v>23765.5</v>
      </c>
      <c r="L430" s="14">
        <f>L431</f>
        <v>23715.4</v>
      </c>
    </row>
    <row r="431" spans="1:12" ht="26.25">
      <c r="A431" s="32" t="s">
        <v>398</v>
      </c>
      <c r="B431" s="13" t="s">
        <v>275</v>
      </c>
      <c r="C431" s="10" t="s">
        <v>277</v>
      </c>
      <c r="D431" s="10" t="s">
        <v>261</v>
      </c>
      <c r="E431" s="11" t="s">
        <v>263</v>
      </c>
      <c r="F431" s="12" t="s">
        <v>221</v>
      </c>
      <c r="G431" s="12" t="s">
        <v>180</v>
      </c>
      <c r="H431" s="12" t="s">
        <v>181</v>
      </c>
      <c r="I431" s="10"/>
      <c r="J431" s="31">
        <f>J440+J432</f>
        <v>22602</v>
      </c>
      <c r="K431" s="31">
        <f>K440+K432</f>
        <v>23765.5</v>
      </c>
      <c r="L431" s="31">
        <f>L440+L432</f>
        <v>23715.4</v>
      </c>
    </row>
    <row r="432" spans="1:12" ht="12.75">
      <c r="A432" s="19" t="s">
        <v>55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180</v>
      </c>
      <c r="H432" s="28" t="s">
        <v>181</v>
      </c>
      <c r="I432" s="20"/>
      <c r="J432" s="45">
        <f>J433</f>
        <v>4189.8</v>
      </c>
      <c r="K432" s="45">
        <f>K433</f>
        <v>5353.2</v>
      </c>
      <c r="L432" s="45">
        <f>L433</f>
        <v>5303.1</v>
      </c>
    </row>
    <row r="433" spans="1:12" ht="26.25">
      <c r="A433" s="19" t="s">
        <v>96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181</v>
      </c>
      <c r="I433" s="20"/>
      <c r="J433" s="45">
        <f>J437+J434</f>
        <v>4189.8</v>
      </c>
      <c r="K433" s="45">
        <f>K437+K434</f>
        <v>5353.2</v>
      </c>
      <c r="L433" s="45">
        <f>L437+L434</f>
        <v>5303.1</v>
      </c>
    </row>
    <row r="434" spans="1:12" ht="12.75">
      <c r="A434" s="19" t="s">
        <v>471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472</v>
      </c>
      <c r="I434" s="20"/>
      <c r="J434" s="24">
        <f aca="true" t="shared" si="75" ref="J434:L435">J435</f>
        <v>3714.9</v>
      </c>
      <c r="K434" s="24">
        <f t="shared" si="75"/>
        <v>3853.2</v>
      </c>
      <c r="L434" s="24">
        <f t="shared" si="75"/>
        <v>3803.1</v>
      </c>
    </row>
    <row r="435" spans="1:12" ht="12.75">
      <c r="A435" s="25" t="s">
        <v>229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472</v>
      </c>
      <c r="I435" s="20" t="s">
        <v>230</v>
      </c>
      <c r="J435" s="24">
        <f>J436</f>
        <v>3714.9</v>
      </c>
      <c r="K435" s="24">
        <f t="shared" si="75"/>
        <v>3853.2</v>
      </c>
      <c r="L435" s="24">
        <f t="shared" si="75"/>
        <v>3803.1</v>
      </c>
    </row>
    <row r="436" spans="1:12" ht="26.25">
      <c r="A436" s="33" t="s">
        <v>251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56</v>
      </c>
      <c r="G436" s="28" t="s">
        <v>260</v>
      </c>
      <c r="H436" s="28" t="s">
        <v>472</v>
      </c>
      <c r="I436" s="20" t="s">
        <v>252</v>
      </c>
      <c r="J436" s="24">
        <v>3714.9</v>
      </c>
      <c r="K436" s="24">
        <v>3853.2</v>
      </c>
      <c r="L436" s="24">
        <v>3803.1</v>
      </c>
    </row>
    <row r="437" spans="1:12" ht="12.75">
      <c r="A437" s="25" t="s">
        <v>383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56</v>
      </c>
      <c r="G437" s="28" t="s">
        <v>260</v>
      </c>
      <c r="H437" s="28" t="s">
        <v>384</v>
      </c>
      <c r="I437" s="20"/>
      <c r="J437" s="45">
        <f aca="true" t="shared" si="76" ref="J437:L438">J438</f>
        <v>474.9</v>
      </c>
      <c r="K437" s="45">
        <f t="shared" si="76"/>
        <v>1500</v>
      </c>
      <c r="L437" s="45">
        <f t="shared" si="76"/>
        <v>1500</v>
      </c>
    </row>
    <row r="438" spans="1:12" ht="12.75">
      <c r="A438" s="25" t="s">
        <v>229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56</v>
      </c>
      <c r="G438" s="28" t="s">
        <v>260</v>
      </c>
      <c r="H438" s="28" t="s">
        <v>384</v>
      </c>
      <c r="I438" s="20" t="s">
        <v>230</v>
      </c>
      <c r="J438" s="45">
        <f t="shared" si="76"/>
        <v>474.9</v>
      </c>
      <c r="K438" s="45">
        <f t="shared" si="76"/>
        <v>1500</v>
      </c>
      <c r="L438" s="45">
        <f t="shared" si="76"/>
        <v>1500</v>
      </c>
    </row>
    <row r="439" spans="1:12" ht="26.25">
      <c r="A439" s="33" t="s">
        <v>251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56</v>
      </c>
      <c r="G439" s="28" t="s">
        <v>260</v>
      </c>
      <c r="H439" s="28" t="s">
        <v>384</v>
      </c>
      <c r="I439" s="20" t="s">
        <v>252</v>
      </c>
      <c r="J439" s="45">
        <v>474.9</v>
      </c>
      <c r="K439" s="45">
        <v>1500</v>
      </c>
      <c r="L439" s="45">
        <v>1500</v>
      </c>
    </row>
    <row r="440" spans="1:12" ht="26.25">
      <c r="A440" s="33" t="s">
        <v>222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180</v>
      </c>
      <c r="H440" s="28" t="s">
        <v>181</v>
      </c>
      <c r="I440" s="10"/>
      <c r="J440" s="24">
        <f aca="true" t="shared" si="77" ref="J440:L443">J441</f>
        <v>18412.2</v>
      </c>
      <c r="K440" s="24">
        <f t="shared" si="77"/>
        <v>18412.3</v>
      </c>
      <c r="L440" s="24">
        <f t="shared" si="77"/>
        <v>18412.3</v>
      </c>
    </row>
    <row r="441" spans="1:12" ht="26.25">
      <c r="A441" s="33" t="s">
        <v>100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223</v>
      </c>
      <c r="G441" s="28" t="s">
        <v>260</v>
      </c>
      <c r="H441" s="28" t="s">
        <v>181</v>
      </c>
      <c r="I441" s="10"/>
      <c r="J441" s="24">
        <f t="shared" si="77"/>
        <v>18412.2</v>
      </c>
      <c r="K441" s="24">
        <f t="shared" si="77"/>
        <v>18412.3</v>
      </c>
      <c r="L441" s="24">
        <f t="shared" si="77"/>
        <v>18412.3</v>
      </c>
    </row>
    <row r="442" spans="1:12" ht="92.25">
      <c r="A442" s="54" t="s">
        <v>483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223</v>
      </c>
      <c r="G442" s="28" t="s">
        <v>260</v>
      </c>
      <c r="H442" s="28" t="s">
        <v>101</v>
      </c>
      <c r="I442" s="10"/>
      <c r="J442" s="24">
        <f t="shared" si="77"/>
        <v>18412.2</v>
      </c>
      <c r="K442" s="24">
        <f t="shared" si="77"/>
        <v>18412.3</v>
      </c>
      <c r="L442" s="24">
        <f t="shared" si="77"/>
        <v>18412.3</v>
      </c>
    </row>
    <row r="443" spans="1:12" ht="15.75" customHeight="1">
      <c r="A443" s="54" t="s">
        <v>218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223</v>
      </c>
      <c r="G443" s="28" t="s">
        <v>260</v>
      </c>
      <c r="H443" s="28" t="s">
        <v>101</v>
      </c>
      <c r="I443" s="20" t="s">
        <v>325</v>
      </c>
      <c r="J443" s="24">
        <f t="shared" si="77"/>
        <v>18412.2</v>
      </c>
      <c r="K443" s="24">
        <f t="shared" si="77"/>
        <v>18412.3</v>
      </c>
      <c r="L443" s="24">
        <f t="shared" si="77"/>
        <v>18412.3</v>
      </c>
    </row>
    <row r="444" spans="1:12" ht="12.75">
      <c r="A444" s="54" t="s">
        <v>326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223</v>
      </c>
      <c r="G444" s="28" t="s">
        <v>260</v>
      </c>
      <c r="H444" s="28" t="s">
        <v>101</v>
      </c>
      <c r="I444" s="20" t="s">
        <v>327</v>
      </c>
      <c r="J444" s="24">
        <v>18412.2</v>
      </c>
      <c r="K444" s="24">
        <v>18412.3</v>
      </c>
      <c r="L444" s="24">
        <v>18412.3</v>
      </c>
    </row>
    <row r="445" spans="1:12" ht="12.75">
      <c r="A445" s="26" t="s">
        <v>306</v>
      </c>
      <c r="B445" s="13" t="s">
        <v>275</v>
      </c>
      <c r="C445" s="10" t="s">
        <v>296</v>
      </c>
      <c r="D445" s="10"/>
      <c r="E445" s="11"/>
      <c r="F445" s="12"/>
      <c r="G445" s="12"/>
      <c r="H445" s="12"/>
      <c r="I445" s="10"/>
      <c r="J445" s="14">
        <f>J446</f>
        <v>43725.9</v>
      </c>
      <c r="K445" s="14">
        <f>K446</f>
        <v>42353</v>
      </c>
      <c r="L445" s="14">
        <f>L446</f>
        <v>42353</v>
      </c>
    </row>
    <row r="446" spans="1:12" ht="12.75">
      <c r="A446" s="15" t="s">
        <v>314</v>
      </c>
      <c r="B446" s="13" t="s">
        <v>275</v>
      </c>
      <c r="C446" s="10" t="s">
        <v>296</v>
      </c>
      <c r="D446" s="10" t="s">
        <v>263</v>
      </c>
      <c r="E446" s="11"/>
      <c r="F446" s="12"/>
      <c r="G446" s="12"/>
      <c r="H446" s="12"/>
      <c r="I446" s="10"/>
      <c r="J446" s="31">
        <f>+J447+J478</f>
        <v>43725.9</v>
      </c>
      <c r="K446" s="31">
        <f>+K447+K478</f>
        <v>42353</v>
      </c>
      <c r="L446" s="31">
        <f>+L447+L478</f>
        <v>42353</v>
      </c>
    </row>
    <row r="447" spans="1:12" ht="26.25">
      <c r="A447" s="67" t="s">
        <v>418</v>
      </c>
      <c r="B447" s="13" t="s">
        <v>275</v>
      </c>
      <c r="C447" s="10" t="s">
        <v>296</v>
      </c>
      <c r="D447" s="10" t="s">
        <v>263</v>
      </c>
      <c r="E447" s="11" t="s">
        <v>265</v>
      </c>
      <c r="F447" s="12" t="s">
        <v>221</v>
      </c>
      <c r="G447" s="12" t="s">
        <v>180</v>
      </c>
      <c r="H447" s="12" t="s">
        <v>181</v>
      </c>
      <c r="I447" s="10"/>
      <c r="J447" s="31">
        <f>J448+J469</f>
        <v>43345.3</v>
      </c>
      <c r="K447" s="31">
        <f>K448+K469</f>
        <v>42353</v>
      </c>
      <c r="L447" s="31">
        <f>L448+L469</f>
        <v>42353</v>
      </c>
    </row>
    <row r="448" spans="1:12" ht="12.75">
      <c r="A448" s="54" t="s">
        <v>21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180</v>
      </c>
      <c r="H448" s="28" t="s">
        <v>181</v>
      </c>
      <c r="I448" s="20"/>
      <c r="J448" s="24">
        <f>J449+J459+J465</f>
        <v>43013.3</v>
      </c>
      <c r="K448" s="24">
        <f>K449+K459+K465</f>
        <v>42353</v>
      </c>
      <c r="L448" s="24">
        <f>L449+L459+L465</f>
        <v>42353</v>
      </c>
    </row>
    <row r="449" spans="1:12" ht="12.75">
      <c r="A449" s="54" t="s">
        <v>118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181</v>
      </c>
      <c r="I449" s="20"/>
      <c r="J449" s="24">
        <f>J450+J456+J453</f>
        <v>42745.3</v>
      </c>
      <c r="K449" s="24">
        <f>K450+K456+K453</f>
        <v>42353</v>
      </c>
      <c r="L449" s="24">
        <f>L450+L456+L453</f>
        <v>42353</v>
      </c>
    </row>
    <row r="450" spans="1:12" ht="26.25">
      <c r="A450" s="54" t="s">
        <v>71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119</v>
      </c>
      <c r="I450" s="20"/>
      <c r="J450" s="24">
        <f aca="true" t="shared" si="78" ref="J450:L451">J451</f>
        <v>40554.4</v>
      </c>
      <c r="K450" s="24">
        <f t="shared" si="78"/>
        <v>40162.1</v>
      </c>
      <c r="L450" s="24">
        <f t="shared" si="78"/>
        <v>40162.1</v>
      </c>
    </row>
    <row r="451" spans="1:12" ht="26.25">
      <c r="A451" s="25" t="s">
        <v>226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119</v>
      </c>
      <c r="I451" s="20" t="s">
        <v>225</v>
      </c>
      <c r="J451" s="24">
        <f t="shared" si="78"/>
        <v>40554.4</v>
      </c>
      <c r="K451" s="24">
        <f t="shared" si="78"/>
        <v>40162.1</v>
      </c>
      <c r="L451" s="24">
        <f t="shared" si="78"/>
        <v>40162.1</v>
      </c>
    </row>
    <row r="452" spans="1:12" ht="12.75">
      <c r="A452" s="25" t="s">
        <v>61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119</v>
      </c>
      <c r="I452" s="20" t="s">
        <v>62</v>
      </c>
      <c r="J452" s="24">
        <v>40554.4</v>
      </c>
      <c r="K452" s="24">
        <v>40162.1</v>
      </c>
      <c r="L452" s="24">
        <v>40162.1</v>
      </c>
    </row>
    <row r="453" spans="1:12" ht="26.25">
      <c r="A453" s="25" t="s">
        <v>380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428</v>
      </c>
      <c r="I453" s="20"/>
      <c r="J453" s="24">
        <f aca="true" t="shared" si="79" ref="J453:L454">J454</f>
        <v>109.5</v>
      </c>
      <c r="K453" s="24">
        <f t="shared" si="79"/>
        <v>109.5</v>
      </c>
      <c r="L453" s="24">
        <f t="shared" si="79"/>
        <v>109.5</v>
      </c>
    </row>
    <row r="454" spans="1:12" ht="26.25">
      <c r="A454" s="25" t="s">
        <v>226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428</v>
      </c>
      <c r="I454" s="20" t="s">
        <v>225</v>
      </c>
      <c r="J454" s="24">
        <f t="shared" si="79"/>
        <v>109.5</v>
      </c>
      <c r="K454" s="24">
        <f t="shared" si="79"/>
        <v>109.5</v>
      </c>
      <c r="L454" s="24">
        <f t="shared" si="79"/>
        <v>109.5</v>
      </c>
    </row>
    <row r="455" spans="1:12" ht="12.75">
      <c r="A455" s="25" t="s">
        <v>61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260</v>
      </c>
      <c r="H455" s="28" t="s">
        <v>428</v>
      </c>
      <c r="I455" s="20" t="s">
        <v>62</v>
      </c>
      <c r="J455" s="24">
        <v>109.5</v>
      </c>
      <c r="K455" s="24">
        <v>109.5</v>
      </c>
      <c r="L455" s="24">
        <v>109.5</v>
      </c>
    </row>
    <row r="456" spans="1:12" ht="26.25">
      <c r="A456" s="25" t="s">
        <v>378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260</v>
      </c>
      <c r="H456" s="28" t="s">
        <v>379</v>
      </c>
      <c r="I456" s="20"/>
      <c r="J456" s="24">
        <f aca="true" t="shared" si="80" ref="J456:L457">J457</f>
        <v>2081.4</v>
      </c>
      <c r="K456" s="24">
        <f t="shared" si="80"/>
        <v>2081.4</v>
      </c>
      <c r="L456" s="24">
        <f t="shared" si="80"/>
        <v>2081.4</v>
      </c>
    </row>
    <row r="457" spans="1:12" ht="26.25">
      <c r="A457" s="25" t="s">
        <v>226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379</v>
      </c>
      <c r="I457" s="20" t="s">
        <v>225</v>
      </c>
      <c r="J457" s="24">
        <f t="shared" si="80"/>
        <v>2081.4</v>
      </c>
      <c r="K457" s="24">
        <f t="shared" si="80"/>
        <v>2081.4</v>
      </c>
      <c r="L457" s="24">
        <f t="shared" si="80"/>
        <v>2081.4</v>
      </c>
    </row>
    <row r="458" spans="1:12" ht="12.75">
      <c r="A458" s="25" t="s">
        <v>61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379</v>
      </c>
      <c r="I458" s="20" t="s">
        <v>62</v>
      </c>
      <c r="J458" s="24">
        <v>2081.4</v>
      </c>
      <c r="K458" s="24">
        <v>2081.4</v>
      </c>
      <c r="L458" s="24">
        <v>2081.4</v>
      </c>
    </row>
    <row r="459" spans="1:12" ht="26.25">
      <c r="A459" s="25" t="s">
        <v>120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181</v>
      </c>
      <c r="I459" s="20"/>
      <c r="J459" s="45">
        <f>J460</f>
        <v>100</v>
      </c>
      <c r="K459" s="24">
        <f>K460</f>
        <v>0</v>
      </c>
      <c r="L459" s="24">
        <f>L460</f>
        <v>0</v>
      </c>
    </row>
    <row r="460" spans="1:12" ht="12.75">
      <c r="A460" s="54" t="s">
        <v>22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/>
      <c r="J460" s="45">
        <f>J461+J463</f>
        <v>100</v>
      </c>
      <c r="K460" s="24">
        <f>K461+K463</f>
        <v>0</v>
      </c>
      <c r="L460" s="24">
        <f>L461+L463</f>
        <v>0</v>
      </c>
    </row>
    <row r="461" spans="1:12" ht="26.25">
      <c r="A461" s="25" t="s">
        <v>215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263</v>
      </c>
      <c r="H461" s="28" t="s">
        <v>121</v>
      </c>
      <c r="I461" s="20" t="s">
        <v>330</v>
      </c>
      <c r="J461" s="45">
        <f>J462</f>
        <v>100</v>
      </c>
      <c r="K461" s="24">
        <f>K462</f>
        <v>0</v>
      </c>
      <c r="L461" s="24">
        <f>L462</f>
        <v>0</v>
      </c>
    </row>
    <row r="462" spans="1:12" ht="26.25">
      <c r="A462" s="25" t="s">
        <v>233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263</v>
      </c>
      <c r="H462" s="28" t="s">
        <v>121</v>
      </c>
      <c r="I462" s="20" t="s">
        <v>245</v>
      </c>
      <c r="J462" s="45">
        <v>100</v>
      </c>
      <c r="K462" s="24"/>
      <c r="L462" s="24"/>
    </row>
    <row r="463" spans="1:12" ht="26.25">
      <c r="A463" s="25" t="s">
        <v>226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263</v>
      </c>
      <c r="H463" s="28" t="s">
        <v>121</v>
      </c>
      <c r="I463" s="20" t="s">
        <v>225</v>
      </c>
      <c r="J463" s="45">
        <f>J464</f>
        <v>0</v>
      </c>
      <c r="K463" s="24">
        <f>K464</f>
        <v>0</v>
      </c>
      <c r="L463" s="24">
        <f>L464</f>
        <v>0</v>
      </c>
    </row>
    <row r="464" spans="1:12" ht="12.75">
      <c r="A464" s="25" t="s">
        <v>61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263</v>
      </c>
      <c r="H464" s="28" t="s">
        <v>121</v>
      </c>
      <c r="I464" s="20" t="s">
        <v>62</v>
      </c>
      <c r="J464" s="45"/>
      <c r="K464" s="24"/>
      <c r="L464" s="24"/>
    </row>
    <row r="465" spans="1:12" ht="12.75">
      <c r="A465" s="25" t="s">
        <v>122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267</v>
      </c>
      <c r="H465" s="28" t="s">
        <v>181</v>
      </c>
      <c r="I465" s="20"/>
      <c r="J465" s="45">
        <f aca="true" t="shared" si="81" ref="J465:L467">J466</f>
        <v>168</v>
      </c>
      <c r="K465" s="24">
        <f t="shared" si="81"/>
        <v>0</v>
      </c>
      <c r="L465" s="24">
        <f t="shared" si="81"/>
        <v>0</v>
      </c>
    </row>
    <row r="466" spans="1:12" ht="12.75">
      <c r="A466" s="54" t="s">
        <v>22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267</v>
      </c>
      <c r="H466" s="28" t="s">
        <v>121</v>
      </c>
      <c r="I466" s="20"/>
      <c r="J466" s="45">
        <f t="shared" si="81"/>
        <v>168</v>
      </c>
      <c r="K466" s="24">
        <f t="shared" si="81"/>
        <v>0</v>
      </c>
      <c r="L466" s="24">
        <f t="shared" si="81"/>
        <v>0</v>
      </c>
    </row>
    <row r="467" spans="1:12" ht="26.2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267</v>
      </c>
      <c r="H467" s="28" t="s">
        <v>121</v>
      </c>
      <c r="I467" s="20" t="s">
        <v>225</v>
      </c>
      <c r="J467" s="45">
        <f t="shared" si="81"/>
        <v>168</v>
      </c>
      <c r="K467" s="24">
        <f t="shared" si="81"/>
        <v>0</v>
      </c>
      <c r="L467" s="24">
        <f t="shared" si="81"/>
        <v>0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267</v>
      </c>
      <c r="H468" s="28" t="s">
        <v>121</v>
      </c>
      <c r="I468" s="20" t="s">
        <v>62</v>
      </c>
      <c r="J468" s="45">
        <v>168</v>
      </c>
      <c r="K468" s="24"/>
      <c r="L468" s="24"/>
    </row>
    <row r="469" spans="1:12" ht="26.25">
      <c r="A469" s="25" t="s">
        <v>23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180</v>
      </c>
      <c r="H469" s="28" t="s">
        <v>181</v>
      </c>
      <c r="I469" s="20"/>
      <c r="J469" s="45">
        <f aca="true" t="shared" si="82" ref="J469:L470">J470</f>
        <v>332</v>
      </c>
      <c r="K469" s="24">
        <f t="shared" si="82"/>
        <v>0</v>
      </c>
      <c r="L469" s="24">
        <f t="shared" si="82"/>
        <v>0</v>
      </c>
    </row>
    <row r="470" spans="1:12" ht="26.25">
      <c r="A470" s="25" t="s">
        <v>452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181</v>
      </c>
      <c r="I470" s="20"/>
      <c r="J470" s="45">
        <f t="shared" si="82"/>
        <v>332</v>
      </c>
      <c r="K470" s="24">
        <f t="shared" si="82"/>
        <v>0</v>
      </c>
      <c r="L470" s="24">
        <f t="shared" si="82"/>
        <v>0</v>
      </c>
    </row>
    <row r="471" spans="1:12" ht="12.75">
      <c r="A471" s="54" t="s">
        <v>22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/>
      <c r="J471" s="45">
        <f>J472+J474+J476</f>
        <v>332</v>
      </c>
      <c r="K471" s="24">
        <f>K472+K474+K476</f>
        <v>0</v>
      </c>
      <c r="L471" s="24">
        <f>L472+L474+L476</f>
        <v>0</v>
      </c>
    </row>
    <row r="472" spans="1:12" ht="39">
      <c r="A472" s="25" t="s">
        <v>328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329</v>
      </c>
      <c r="J472" s="45">
        <f>J473</f>
        <v>100</v>
      </c>
      <c r="K472" s="24">
        <f>K473</f>
        <v>0</v>
      </c>
      <c r="L472" s="24">
        <f>L473</f>
        <v>0</v>
      </c>
    </row>
    <row r="473" spans="1:12" ht="12.75">
      <c r="A473" s="25" t="s">
        <v>243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244</v>
      </c>
      <c r="J473" s="45">
        <v>100</v>
      </c>
      <c r="K473" s="24"/>
      <c r="L473" s="24"/>
    </row>
    <row r="474" spans="1:12" ht="26.25">
      <c r="A474" s="25" t="s">
        <v>215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241</v>
      </c>
      <c r="G474" s="28" t="s">
        <v>260</v>
      </c>
      <c r="H474" s="28" t="s">
        <v>121</v>
      </c>
      <c r="I474" s="20" t="s">
        <v>330</v>
      </c>
      <c r="J474" s="45">
        <f>J475</f>
        <v>100</v>
      </c>
      <c r="K474" s="24">
        <f>K475</f>
        <v>0</v>
      </c>
      <c r="L474" s="24">
        <f>L475</f>
        <v>0</v>
      </c>
    </row>
    <row r="475" spans="1:12" ht="26.25">
      <c r="A475" s="25" t="s">
        <v>233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241</v>
      </c>
      <c r="G475" s="28" t="s">
        <v>260</v>
      </c>
      <c r="H475" s="28" t="s">
        <v>121</v>
      </c>
      <c r="I475" s="20" t="s">
        <v>245</v>
      </c>
      <c r="J475" s="45">
        <v>100</v>
      </c>
      <c r="K475" s="24"/>
      <c r="L475" s="24"/>
    </row>
    <row r="476" spans="1:12" ht="26.2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241</v>
      </c>
      <c r="G476" s="28" t="s">
        <v>260</v>
      </c>
      <c r="H476" s="28" t="s">
        <v>121</v>
      </c>
      <c r="I476" s="20" t="s">
        <v>225</v>
      </c>
      <c r="J476" s="45">
        <f>J477</f>
        <v>132</v>
      </c>
      <c r="K476" s="24">
        <f>K477</f>
        <v>0</v>
      </c>
      <c r="L476" s="24">
        <f>L477</f>
        <v>0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260</v>
      </c>
      <c r="H477" s="28" t="s">
        <v>121</v>
      </c>
      <c r="I477" s="20" t="s">
        <v>62</v>
      </c>
      <c r="J477" s="45">
        <v>132</v>
      </c>
      <c r="K477" s="24"/>
      <c r="L477" s="24"/>
    </row>
    <row r="478" spans="1:12" ht="12.75">
      <c r="A478" s="26" t="s">
        <v>41</v>
      </c>
      <c r="B478" s="13" t="s">
        <v>275</v>
      </c>
      <c r="C478" s="10" t="s">
        <v>296</v>
      </c>
      <c r="D478" s="10" t="s">
        <v>263</v>
      </c>
      <c r="E478" s="11" t="s">
        <v>551</v>
      </c>
      <c r="F478" s="12" t="s">
        <v>221</v>
      </c>
      <c r="G478" s="12" t="s">
        <v>180</v>
      </c>
      <c r="H478" s="12" t="s">
        <v>181</v>
      </c>
      <c r="I478" s="10"/>
      <c r="J478" s="31">
        <f>J479</f>
        <v>380.6</v>
      </c>
      <c r="K478" s="31">
        <f>K479</f>
        <v>0</v>
      </c>
      <c r="L478" s="31">
        <f>L479</f>
        <v>0</v>
      </c>
    </row>
    <row r="479" spans="1:12" ht="12.75">
      <c r="A479" s="25" t="s">
        <v>554</v>
      </c>
      <c r="B479" s="29" t="s">
        <v>275</v>
      </c>
      <c r="C479" s="20" t="s">
        <v>296</v>
      </c>
      <c r="D479" s="20" t="s">
        <v>263</v>
      </c>
      <c r="E479" s="27" t="s">
        <v>551</v>
      </c>
      <c r="F479" s="28" t="s">
        <v>221</v>
      </c>
      <c r="G479" s="28" t="s">
        <v>180</v>
      </c>
      <c r="H479" s="28" t="s">
        <v>555</v>
      </c>
      <c r="I479" s="20"/>
      <c r="J479" s="45">
        <f aca="true" t="shared" si="83" ref="J479:L480">J480</f>
        <v>380.6</v>
      </c>
      <c r="K479" s="24">
        <f t="shared" si="83"/>
        <v>0</v>
      </c>
      <c r="L479" s="24">
        <f t="shared" si="83"/>
        <v>0</v>
      </c>
    </row>
    <row r="480" spans="1:12" ht="26.2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551</v>
      </c>
      <c r="F480" s="28" t="s">
        <v>221</v>
      </c>
      <c r="G480" s="28" t="s">
        <v>180</v>
      </c>
      <c r="H480" s="28" t="s">
        <v>555</v>
      </c>
      <c r="I480" s="20" t="s">
        <v>225</v>
      </c>
      <c r="J480" s="45">
        <f t="shared" si="83"/>
        <v>380.6</v>
      </c>
      <c r="K480" s="24">
        <f t="shared" si="83"/>
        <v>0</v>
      </c>
      <c r="L480" s="24">
        <f t="shared" si="83"/>
        <v>0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551</v>
      </c>
      <c r="F481" s="28" t="s">
        <v>221</v>
      </c>
      <c r="G481" s="28" t="s">
        <v>180</v>
      </c>
      <c r="H481" s="28" t="s">
        <v>555</v>
      </c>
      <c r="I481" s="20" t="s">
        <v>62</v>
      </c>
      <c r="J481" s="45">
        <v>380.6</v>
      </c>
      <c r="K481" s="24"/>
      <c r="L481" s="24"/>
    </row>
    <row r="482" spans="1:12" ht="12.75">
      <c r="A482" s="15" t="s">
        <v>46</v>
      </c>
      <c r="B482" s="13" t="s">
        <v>275</v>
      </c>
      <c r="C482" s="10" t="s">
        <v>313</v>
      </c>
      <c r="D482" s="10"/>
      <c r="E482" s="27"/>
      <c r="F482" s="28"/>
      <c r="G482" s="28"/>
      <c r="H482" s="28"/>
      <c r="I482" s="10"/>
      <c r="J482" s="14">
        <f aca="true" t="shared" si="84" ref="J482:L489">J483</f>
        <v>16441.6</v>
      </c>
      <c r="K482" s="31">
        <f t="shared" si="84"/>
        <v>21857</v>
      </c>
      <c r="L482" s="14">
        <f t="shared" si="84"/>
        <v>21842</v>
      </c>
    </row>
    <row r="483" spans="1:12" ht="15" customHeight="1">
      <c r="A483" s="15" t="s">
        <v>491</v>
      </c>
      <c r="B483" s="13" t="s">
        <v>275</v>
      </c>
      <c r="C483" s="10" t="s">
        <v>313</v>
      </c>
      <c r="D483" s="10" t="s">
        <v>260</v>
      </c>
      <c r="E483" s="27"/>
      <c r="F483" s="28"/>
      <c r="G483" s="28"/>
      <c r="H483" s="28"/>
      <c r="I483" s="10"/>
      <c r="J483" s="14">
        <f t="shared" si="84"/>
        <v>16441.6</v>
      </c>
      <c r="K483" s="31">
        <f t="shared" si="84"/>
        <v>21857</v>
      </c>
      <c r="L483" s="14">
        <f t="shared" si="84"/>
        <v>21842</v>
      </c>
    </row>
    <row r="484" spans="1:12" ht="24.75" customHeight="1">
      <c r="A484" s="67" t="s">
        <v>413</v>
      </c>
      <c r="B484" s="13" t="s">
        <v>275</v>
      </c>
      <c r="C484" s="10" t="s">
        <v>313</v>
      </c>
      <c r="D484" s="10" t="s">
        <v>260</v>
      </c>
      <c r="E484" s="11" t="s">
        <v>42</v>
      </c>
      <c r="F484" s="12" t="s">
        <v>221</v>
      </c>
      <c r="G484" s="12" t="s">
        <v>180</v>
      </c>
      <c r="H484" s="12" t="s">
        <v>181</v>
      </c>
      <c r="I484" s="10"/>
      <c r="J484" s="14">
        <f t="shared" si="84"/>
        <v>16441.6</v>
      </c>
      <c r="K484" s="31">
        <f t="shared" si="84"/>
        <v>21857</v>
      </c>
      <c r="L484" s="14">
        <f t="shared" si="84"/>
        <v>21842</v>
      </c>
    </row>
    <row r="485" spans="1:12" ht="12.75">
      <c r="A485" s="54" t="s">
        <v>44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180</v>
      </c>
      <c r="H485" s="28" t="s">
        <v>181</v>
      </c>
      <c r="I485" s="20"/>
      <c r="J485" s="24">
        <f t="shared" si="84"/>
        <v>16441.6</v>
      </c>
      <c r="K485" s="45">
        <f t="shared" si="84"/>
        <v>21857</v>
      </c>
      <c r="L485" s="24">
        <f t="shared" si="84"/>
        <v>21842</v>
      </c>
    </row>
    <row r="486" spans="1:12" ht="39">
      <c r="A486" s="54" t="s">
        <v>19</v>
      </c>
      <c r="B486" s="29" t="s">
        <v>275</v>
      </c>
      <c r="C486" s="20" t="s">
        <v>313</v>
      </c>
      <c r="D486" s="20" t="s">
        <v>260</v>
      </c>
      <c r="E486" s="27" t="s">
        <v>42</v>
      </c>
      <c r="F486" s="28" t="s">
        <v>219</v>
      </c>
      <c r="G486" s="28" t="s">
        <v>263</v>
      </c>
      <c r="H486" s="28" t="s">
        <v>181</v>
      </c>
      <c r="I486" s="20"/>
      <c r="J486" s="24">
        <f>J487</f>
        <v>16441.6</v>
      </c>
      <c r="K486" s="45">
        <f>K487</f>
        <v>21857</v>
      </c>
      <c r="L486" s="24">
        <f>L487</f>
        <v>21842</v>
      </c>
    </row>
    <row r="487" spans="1:12" ht="12.75">
      <c r="A487" s="25" t="s">
        <v>45</v>
      </c>
      <c r="B487" s="29" t="s">
        <v>275</v>
      </c>
      <c r="C487" s="20" t="s">
        <v>313</v>
      </c>
      <c r="D487" s="20" t="s">
        <v>260</v>
      </c>
      <c r="E487" s="27" t="s">
        <v>42</v>
      </c>
      <c r="F487" s="28" t="s">
        <v>219</v>
      </c>
      <c r="G487" s="28" t="s">
        <v>263</v>
      </c>
      <c r="H487" s="28" t="s">
        <v>212</v>
      </c>
      <c r="I487" s="20"/>
      <c r="J487" s="24">
        <f>J488+J491</f>
        <v>16441.6</v>
      </c>
      <c r="K487" s="24">
        <f>K488+K491</f>
        <v>21857</v>
      </c>
      <c r="L487" s="24">
        <f>L488+L491</f>
        <v>21842</v>
      </c>
    </row>
    <row r="488" spans="1:12" ht="13.5" customHeight="1">
      <c r="A488" s="25" t="s">
        <v>462</v>
      </c>
      <c r="B488" s="29" t="s">
        <v>275</v>
      </c>
      <c r="C488" s="20" t="s">
        <v>313</v>
      </c>
      <c r="D488" s="20" t="s">
        <v>260</v>
      </c>
      <c r="E488" s="27" t="s">
        <v>42</v>
      </c>
      <c r="F488" s="28" t="s">
        <v>219</v>
      </c>
      <c r="G488" s="28" t="s">
        <v>263</v>
      </c>
      <c r="H488" s="28" t="s">
        <v>463</v>
      </c>
      <c r="I488" s="20"/>
      <c r="J488" s="24">
        <f>J489</f>
        <v>16419.5</v>
      </c>
      <c r="K488" s="24">
        <f>K489</f>
        <v>21851.2</v>
      </c>
      <c r="L488" s="24">
        <f>L489</f>
        <v>21842</v>
      </c>
    </row>
    <row r="489" spans="1:12" ht="12.75">
      <c r="A489" s="25" t="s">
        <v>46</v>
      </c>
      <c r="B489" s="29" t="s">
        <v>275</v>
      </c>
      <c r="C489" s="20" t="s">
        <v>313</v>
      </c>
      <c r="D489" s="20" t="s">
        <v>260</v>
      </c>
      <c r="E489" s="27" t="s">
        <v>42</v>
      </c>
      <c r="F489" s="28" t="s">
        <v>219</v>
      </c>
      <c r="G489" s="28" t="s">
        <v>263</v>
      </c>
      <c r="H489" s="28" t="s">
        <v>463</v>
      </c>
      <c r="I489" s="20" t="s">
        <v>47</v>
      </c>
      <c r="J489" s="24">
        <f t="shared" si="84"/>
        <v>16419.5</v>
      </c>
      <c r="K489" s="45">
        <f t="shared" si="84"/>
        <v>21851.2</v>
      </c>
      <c r="L489" s="24">
        <f t="shared" si="84"/>
        <v>21842</v>
      </c>
    </row>
    <row r="490" spans="1:12" ht="12.75">
      <c r="A490" s="25" t="s">
        <v>48</v>
      </c>
      <c r="B490" s="29" t="s">
        <v>275</v>
      </c>
      <c r="C490" s="20" t="s">
        <v>313</v>
      </c>
      <c r="D490" s="20" t="s">
        <v>260</v>
      </c>
      <c r="E490" s="27" t="s">
        <v>42</v>
      </c>
      <c r="F490" s="28" t="s">
        <v>219</v>
      </c>
      <c r="G490" s="28" t="s">
        <v>263</v>
      </c>
      <c r="H490" s="28" t="s">
        <v>463</v>
      </c>
      <c r="I490" s="20" t="s">
        <v>49</v>
      </c>
      <c r="J490" s="24">
        <v>16419.5</v>
      </c>
      <c r="K490" s="45">
        <v>21851.2</v>
      </c>
      <c r="L490" s="24">
        <v>21842</v>
      </c>
    </row>
    <row r="491" spans="1:12" ht="26.25">
      <c r="A491" s="25" t="s">
        <v>464</v>
      </c>
      <c r="B491" s="29" t="s">
        <v>275</v>
      </c>
      <c r="C491" s="20" t="s">
        <v>313</v>
      </c>
      <c r="D491" s="20" t="s">
        <v>260</v>
      </c>
      <c r="E491" s="27" t="s">
        <v>42</v>
      </c>
      <c r="F491" s="28" t="s">
        <v>219</v>
      </c>
      <c r="G491" s="28" t="s">
        <v>263</v>
      </c>
      <c r="H491" s="28" t="s">
        <v>465</v>
      </c>
      <c r="I491" s="20"/>
      <c r="J491" s="24">
        <f aca="true" t="shared" si="85" ref="J491:L492">J492</f>
        <v>22.1</v>
      </c>
      <c r="K491" s="24">
        <f t="shared" si="85"/>
        <v>5.8</v>
      </c>
      <c r="L491" s="24">
        <f t="shared" si="85"/>
        <v>0</v>
      </c>
    </row>
    <row r="492" spans="1:12" ht="12.75">
      <c r="A492" s="25" t="s">
        <v>46</v>
      </c>
      <c r="B492" s="29" t="s">
        <v>275</v>
      </c>
      <c r="C492" s="20" t="s">
        <v>313</v>
      </c>
      <c r="D492" s="20" t="s">
        <v>260</v>
      </c>
      <c r="E492" s="27" t="s">
        <v>42</v>
      </c>
      <c r="F492" s="28" t="s">
        <v>219</v>
      </c>
      <c r="G492" s="28" t="s">
        <v>263</v>
      </c>
      <c r="H492" s="28" t="s">
        <v>465</v>
      </c>
      <c r="I492" s="20" t="s">
        <v>47</v>
      </c>
      <c r="J492" s="24">
        <f t="shared" si="85"/>
        <v>22.1</v>
      </c>
      <c r="K492" s="24">
        <f t="shared" si="85"/>
        <v>5.8</v>
      </c>
      <c r="L492" s="24">
        <f t="shared" si="85"/>
        <v>0</v>
      </c>
    </row>
    <row r="493" spans="1:12" ht="12.75">
      <c r="A493" s="25" t="s">
        <v>48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263</v>
      </c>
      <c r="H493" s="28" t="s">
        <v>465</v>
      </c>
      <c r="I493" s="20" t="s">
        <v>49</v>
      </c>
      <c r="J493" s="24">
        <v>22.1</v>
      </c>
      <c r="K493" s="45">
        <v>5.8</v>
      </c>
      <c r="L493" s="24"/>
    </row>
    <row r="494" spans="1:12" ht="12.75">
      <c r="A494" s="7" t="s">
        <v>266</v>
      </c>
      <c r="B494" s="3" t="s">
        <v>299</v>
      </c>
      <c r="C494" s="1"/>
      <c r="D494" s="1"/>
      <c r="E494" s="41"/>
      <c r="F494" s="42"/>
      <c r="G494" s="42"/>
      <c r="H494" s="42"/>
      <c r="I494" s="1"/>
      <c r="J494" s="34">
        <f>J495</f>
        <v>8175.5999999999985</v>
      </c>
      <c r="K494" s="34">
        <f>K495</f>
        <v>8175.6</v>
      </c>
      <c r="L494" s="34">
        <f>L495</f>
        <v>8175.6</v>
      </c>
    </row>
    <row r="495" spans="1:12" ht="12.75">
      <c r="A495" s="26" t="s">
        <v>259</v>
      </c>
      <c r="B495" s="13" t="s">
        <v>299</v>
      </c>
      <c r="C495" s="10" t="s">
        <v>260</v>
      </c>
      <c r="D495" s="10"/>
      <c r="E495" s="27"/>
      <c r="F495" s="28"/>
      <c r="G495" s="28"/>
      <c r="H495" s="28"/>
      <c r="I495" s="10"/>
      <c r="J495" s="31">
        <f>J496+J518+J536</f>
        <v>8175.5999999999985</v>
      </c>
      <c r="K495" s="14">
        <f>K496+K518+K536</f>
        <v>8175.6</v>
      </c>
      <c r="L495" s="14">
        <f>L496+L518+L536</f>
        <v>8175.6</v>
      </c>
    </row>
    <row r="496" spans="1:12" ht="39">
      <c r="A496" s="15" t="s">
        <v>307</v>
      </c>
      <c r="B496" s="13" t="s">
        <v>299</v>
      </c>
      <c r="C496" s="10" t="s">
        <v>260</v>
      </c>
      <c r="D496" s="10" t="s">
        <v>267</v>
      </c>
      <c r="E496" s="27"/>
      <c r="F496" s="28"/>
      <c r="G496" s="28"/>
      <c r="H496" s="28"/>
      <c r="I496" s="10"/>
      <c r="J496" s="14">
        <f>J497</f>
        <v>5722.199999999999</v>
      </c>
      <c r="K496" s="14">
        <f>K497</f>
        <v>5722.2</v>
      </c>
      <c r="L496" s="14">
        <f>L497</f>
        <v>5722.2</v>
      </c>
    </row>
    <row r="497" spans="1:12" ht="12.75">
      <c r="A497" s="67" t="s">
        <v>31</v>
      </c>
      <c r="B497" s="13" t="s">
        <v>299</v>
      </c>
      <c r="C497" s="10" t="s">
        <v>260</v>
      </c>
      <c r="D497" s="10" t="s">
        <v>267</v>
      </c>
      <c r="E497" s="11" t="s">
        <v>32</v>
      </c>
      <c r="F497" s="12" t="s">
        <v>221</v>
      </c>
      <c r="G497" s="12" t="s">
        <v>180</v>
      </c>
      <c r="H497" s="12" t="s">
        <v>181</v>
      </c>
      <c r="I497" s="10"/>
      <c r="J497" s="14">
        <f>+J505+J498+J514</f>
        <v>5722.199999999999</v>
      </c>
      <c r="K497" s="14">
        <f>+K505+K498+K514</f>
        <v>5722.2</v>
      </c>
      <c r="L497" s="14">
        <f>+L505+L498+L514</f>
        <v>5722.2</v>
      </c>
    </row>
    <row r="498" spans="1:12" ht="12.75">
      <c r="A498" s="54" t="s">
        <v>453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219</v>
      </c>
      <c r="G498" s="28" t="s">
        <v>180</v>
      </c>
      <c r="H498" s="28" t="s">
        <v>181</v>
      </c>
      <c r="I498" s="20"/>
      <c r="J498" s="24">
        <f>J499+J502</f>
        <v>2631</v>
      </c>
      <c r="K498" s="24">
        <f>K499+K502</f>
        <v>2631</v>
      </c>
      <c r="L498" s="24">
        <f>L499+L502</f>
        <v>2631</v>
      </c>
    </row>
    <row r="499" spans="1:12" ht="26.25">
      <c r="A499" s="54" t="s">
        <v>1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219</v>
      </c>
      <c r="G499" s="28" t="s">
        <v>180</v>
      </c>
      <c r="H499" s="28" t="s">
        <v>182</v>
      </c>
      <c r="I499" s="20"/>
      <c r="J499" s="24">
        <f aca="true" t="shared" si="86" ref="J499:L500">J500</f>
        <v>2622</v>
      </c>
      <c r="K499" s="24">
        <f t="shared" si="86"/>
        <v>2622</v>
      </c>
      <c r="L499" s="24">
        <f t="shared" si="86"/>
        <v>2622</v>
      </c>
    </row>
    <row r="500" spans="1:12" ht="39">
      <c r="A500" s="25" t="s">
        <v>328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219</v>
      </c>
      <c r="G500" s="28" t="s">
        <v>180</v>
      </c>
      <c r="H500" s="28" t="s">
        <v>182</v>
      </c>
      <c r="I500" s="20" t="s">
        <v>329</v>
      </c>
      <c r="J500" s="24">
        <f t="shared" si="86"/>
        <v>2622</v>
      </c>
      <c r="K500" s="24">
        <f t="shared" si="86"/>
        <v>2622</v>
      </c>
      <c r="L500" s="24">
        <f t="shared" si="86"/>
        <v>2622</v>
      </c>
    </row>
    <row r="501" spans="1:12" ht="12.75">
      <c r="A501" s="25" t="s">
        <v>243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219</v>
      </c>
      <c r="G501" s="28" t="s">
        <v>180</v>
      </c>
      <c r="H501" s="28" t="s">
        <v>182</v>
      </c>
      <c r="I501" s="20" t="s">
        <v>244</v>
      </c>
      <c r="J501" s="24">
        <v>2622</v>
      </c>
      <c r="K501" s="24">
        <v>2622</v>
      </c>
      <c r="L501" s="24">
        <v>2622</v>
      </c>
    </row>
    <row r="502" spans="1:12" ht="12.75">
      <c r="A502" s="25" t="s">
        <v>2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219</v>
      </c>
      <c r="G502" s="28" t="s">
        <v>180</v>
      </c>
      <c r="H502" s="28" t="s">
        <v>183</v>
      </c>
      <c r="I502" s="20"/>
      <c r="J502" s="45">
        <f aca="true" t="shared" si="87" ref="J502:L503">J503</f>
        <v>9</v>
      </c>
      <c r="K502" s="45">
        <f t="shared" si="87"/>
        <v>9</v>
      </c>
      <c r="L502" s="45">
        <f t="shared" si="87"/>
        <v>9</v>
      </c>
    </row>
    <row r="503" spans="1:12" ht="26.25">
      <c r="A503" s="25" t="s">
        <v>215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219</v>
      </c>
      <c r="G503" s="28" t="s">
        <v>180</v>
      </c>
      <c r="H503" s="28" t="s">
        <v>183</v>
      </c>
      <c r="I503" s="20" t="s">
        <v>330</v>
      </c>
      <c r="J503" s="45">
        <f t="shared" si="87"/>
        <v>9</v>
      </c>
      <c r="K503" s="45">
        <f t="shared" si="87"/>
        <v>9</v>
      </c>
      <c r="L503" s="45">
        <f t="shared" si="87"/>
        <v>9</v>
      </c>
    </row>
    <row r="504" spans="1:12" ht="26.25">
      <c r="A504" s="25" t="s">
        <v>233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219</v>
      </c>
      <c r="G504" s="28" t="s">
        <v>180</v>
      </c>
      <c r="H504" s="28" t="s">
        <v>183</v>
      </c>
      <c r="I504" s="20" t="s">
        <v>245</v>
      </c>
      <c r="J504" s="45">
        <v>9</v>
      </c>
      <c r="K504" s="45">
        <v>9</v>
      </c>
      <c r="L504" s="45">
        <v>9</v>
      </c>
    </row>
    <row r="505" spans="1:12" ht="12.75">
      <c r="A505" s="25" t="s">
        <v>266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181</v>
      </c>
      <c r="I505" s="20"/>
      <c r="J505" s="24">
        <f>J506+J509</f>
        <v>3083.2999999999997</v>
      </c>
      <c r="K505" s="24">
        <f>K506+K509</f>
        <v>3091.2</v>
      </c>
      <c r="L505" s="24">
        <f>L506+L509</f>
        <v>3091.2</v>
      </c>
    </row>
    <row r="506" spans="1:12" ht="26.25">
      <c r="A506" s="54" t="s">
        <v>1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241</v>
      </c>
      <c r="G506" s="28" t="s">
        <v>180</v>
      </c>
      <c r="H506" s="28" t="s">
        <v>182</v>
      </c>
      <c r="I506" s="20"/>
      <c r="J506" s="24">
        <f aca="true" t="shared" si="88" ref="J506:L507">J507</f>
        <v>2149.2</v>
      </c>
      <c r="K506" s="24">
        <f t="shared" si="88"/>
        <v>2149.2</v>
      </c>
      <c r="L506" s="24">
        <f t="shared" si="88"/>
        <v>2149.2</v>
      </c>
    </row>
    <row r="507" spans="1:12" ht="39">
      <c r="A507" s="25" t="s">
        <v>328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241</v>
      </c>
      <c r="G507" s="28" t="s">
        <v>180</v>
      </c>
      <c r="H507" s="28" t="s">
        <v>182</v>
      </c>
      <c r="I507" s="20" t="s">
        <v>329</v>
      </c>
      <c r="J507" s="24">
        <f t="shared" si="88"/>
        <v>2149.2</v>
      </c>
      <c r="K507" s="24">
        <f t="shared" si="88"/>
        <v>2149.2</v>
      </c>
      <c r="L507" s="24">
        <f t="shared" si="88"/>
        <v>2149.2</v>
      </c>
    </row>
    <row r="508" spans="1:12" ht="12.75">
      <c r="A508" s="25" t="s">
        <v>243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241</v>
      </c>
      <c r="G508" s="28" t="s">
        <v>180</v>
      </c>
      <c r="H508" s="28" t="s">
        <v>182</v>
      </c>
      <c r="I508" s="20" t="s">
        <v>244</v>
      </c>
      <c r="J508" s="24">
        <v>2149.2</v>
      </c>
      <c r="K508" s="24">
        <v>2149.2</v>
      </c>
      <c r="L508" s="24">
        <v>2149.2</v>
      </c>
    </row>
    <row r="509" spans="1:12" ht="12.75">
      <c r="A509" s="25" t="s">
        <v>2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241</v>
      </c>
      <c r="G509" s="28" t="s">
        <v>180</v>
      </c>
      <c r="H509" s="28" t="s">
        <v>183</v>
      </c>
      <c r="I509" s="20"/>
      <c r="J509" s="24">
        <f>+J510+J512</f>
        <v>934.1</v>
      </c>
      <c r="K509" s="24">
        <f>+K510+K512</f>
        <v>942</v>
      </c>
      <c r="L509" s="24">
        <f>+L510+L512</f>
        <v>942</v>
      </c>
    </row>
    <row r="510" spans="1:12" ht="26.25">
      <c r="A510" s="25" t="s">
        <v>215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241</v>
      </c>
      <c r="G510" s="28" t="s">
        <v>180</v>
      </c>
      <c r="H510" s="28" t="s">
        <v>183</v>
      </c>
      <c r="I510" s="20" t="s">
        <v>330</v>
      </c>
      <c r="J510" s="24">
        <f>J511</f>
        <v>929</v>
      </c>
      <c r="K510" s="24">
        <f>K511</f>
        <v>939.9</v>
      </c>
      <c r="L510" s="24">
        <f>L511</f>
        <v>939.9</v>
      </c>
    </row>
    <row r="511" spans="1:12" ht="26.25">
      <c r="A511" s="25" t="s">
        <v>233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241</v>
      </c>
      <c r="G511" s="28" t="s">
        <v>180</v>
      </c>
      <c r="H511" s="28" t="s">
        <v>183</v>
      </c>
      <c r="I511" s="20" t="s">
        <v>245</v>
      </c>
      <c r="J511" s="24">
        <v>929</v>
      </c>
      <c r="K511" s="24">
        <v>939.9</v>
      </c>
      <c r="L511" s="24">
        <v>939.9</v>
      </c>
    </row>
    <row r="512" spans="1:12" ht="12.75">
      <c r="A512" s="25" t="s">
        <v>331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241</v>
      </c>
      <c r="G512" s="28" t="s">
        <v>180</v>
      </c>
      <c r="H512" s="28" t="s">
        <v>183</v>
      </c>
      <c r="I512" s="20" t="s">
        <v>332</v>
      </c>
      <c r="J512" s="24">
        <f>J513</f>
        <v>5.1</v>
      </c>
      <c r="K512" s="24">
        <f>K513</f>
        <v>2.1</v>
      </c>
      <c r="L512" s="24">
        <f>L513</f>
        <v>2.1</v>
      </c>
    </row>
    <row r="513" spans="1:12" ht="12.75">
      <c r="A513" s="25" t="s">
        <v>246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183</v>
      </c>
      <c r="I513" s="20" t="s">
        <v>247</v>
      </c>
      <c r="J513" s="24">
        <v>5.1</v>
      </c>
      <c r="K513" s="24">
        <v>2.1</v>
      </c>
      <c r="L513" s="24">
        <v>2.1</v>
      </c>
    </row>
    <row r="514" spans="1:12" ht="12.75">
      <c r="A514" s="25" t="s">
        <v>368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369</v>
      </c>
      <c r="G514" s="28" t="s">
        <v>180</v>
      </c>
      <c r="H514" s="28" t="s">
        <v>181</v>
      </c>
      <c r="I514" s="20"/>
      <c r="J514" s="24">
        <f>J515</f>
        <v>7.9</v>
      </c>
      <c r="K514" s="24">
        <f aca="true" t="shared" si="89" ref="K514:L516">K515</f>
        <v>0</v>
      </c>
      <c r="L514" s="24">
        <f t="shared" si="89"/>
        <v>0</v>
      </c>
    </row>
    <row r="515" spans="1:12" ht="12.75">
      <c r="A515" s="25" t="s">
        <v>2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369</v>
      </c>
      <c r="G515" s="28" t="s">
        <v>180</v>
      </c>
      <c r="H515" s="28" t="s">
        <v>183</v>
      </c>
      <c r="I515" s="20"/>
      <c r="J515" s="24">
        <f>J516</f>
        <v>7.9</v>
      </c>
      <c r="K515" s="24">
        <f t="shared" si="89"/>
        <v>0</v>
      </c>
      <c r="L515" s="24">
        <f t="shared" si="89"/>
        <v>0</v>
      </c>
    </row>
    <row r="516" spans="1:12" ht="26.25">
      <c r="A516" s="25" t="s">
        <v>215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369</v>
      </c>
      <c r="G516" s="28" t="s">
        <v>180</v>
      </c>
      <c r="H516" s="28" t="s">
        <v>183</v>
      </c>
      <c r="I516" s="20" t="s">
        <v>330</v>
      </c>
      <c r="J516" s="24">
        <f>J517</f>
        <v>7.9</v>
      </c>
      <c r="K516" s="24">
        <f t="shared" si="89"/>
        <v>0</v>
      </c>
      <c r="L516" s="24">
        <f t="shared" si="89"/>
        <v>0</v>
      </c>
    </row>
    <row r="517" spans="1:12" ht="26.25">
      <c r="A517" s="25" t="s">
        <v>233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369</v>
      </c>
      <c r="G517" s="28" t="s">
        <v>180</v>
      </c>
      <c r="H517" s="28" t="s">
        <v>183</v>
      </c>
      <c r="I517" s="20" t="s">
        <v>245</v>
      </c>
      <c r="J517" s="24">
        <v>7.9</v>
      </c>
      <c r="K517" s="24"/>
      <c r="L517" s="24"/>
    </row>
    <row r="518" spans="1:12" ht="26.25">
      <c r="A518" s="15" t="s">
        <v>308</v>
      </c>
      <c r="B518" s="13" t="s">
        <v>299</v>
      </c>
      <c r="C518" s="10" t="s">
        <v>260</v>
      </c>
      <c r="D518" s="10" t="s">
        <v>282</v>
      </c>
      <c r="E518" s="27"/>
      <c r="F518" s="28"/>
      <c r="G518" s="28"/>
      <c r="H518" s="28"/>
      <c r="I518" s="10"/>
      <c r="J518" s="14">
        <f>J519</f>
        <v>2443.4</v>
      </c>
      <c r="K518" s="14">
        <f>K519</f>
        <v>2443.4</v>
      </c>
      <c r="L518" s="14">
        <f>L519</f>
        <v>2443.4</v>
      </c>
    </row>
    <row r="519" spans="1:12" ht="12.75">
      <c r="A519" s="26" t="s">
        <v>33</v>
      </c>
      <c r="B519" s="13" t="s">
        <v>299</v>
      </c>
      <c r="C519" s="10" t="s">
        <v>260</v>
      </c>
      <c r="D519" s="10" t="s">
        <v>282</v>
      </c>
      <c r="E519" s="11" t="s">
        <v>34</v>
      </c>
      <c r="F519" s="12" t="s">
        <v>221</v>
      </c>
      <c r="G519" s="12" t="s">
        <v>180</v>
      </c>
      <c r="H519" s="12" t="s">
        <v>181</v>
      </c>
      <c r="I519" s="10"/>
      <c r="J519" s="14">
        <f>J520+J527</f>
        <v>2443.4</v>
      </c>
      <c r="K519" s="14">
        <f>K520+K527</f>
        <v>2443.4</v>
      </c>
      <c r="L519" s="14">
        <f>L520+L527</f>
        <v>2443.4</v>
      </c>
    </row>
    <row r="520" spans="1:12" ht="12.75">
      <c r="A520" s="19" t="s">
        <v>35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219</v>
      </c>
      <c r="G520" s="28" t="s">
        <v>180</v>
      </c>
      <c r="H520" s="28" t="s">
        <v>181</v>
      </c>
      <c r="I520" s="20"/>
      <c r="J520" s="24">
        <f>J521+J524</f>
        <v>1320.9</v>
      </c>
      <c r="K520" s="24">
        <f>K521+K524</f>
        <v>1320.9</v>
      </c>
      <c r="L520" s="24">
        <f>L521+L524</f>
        <v>1320.9</v>
      </c>
    </row>
    <row r="521" spans="1:12" ht="26.25">
      <c r="A521" s="54" t="s">
        <v>1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219</v>
      </c>
      <c r="G521" s="28" t="s">
        <v>180</v>
      </c>
      <c r="H521" s="28" t="s">
        <v>182</v>
      </c>
      <c r="I521" s="20"/>
      <c r="J521" s="24">
        <f aca="true" t="shared" si="90" ref="J521:L522">J522</f>
        <v>1312.9</v>
      </c>
      <c r="K521" s="24">
        <f t="shared" si="90"/>
        <v>1312.9</v>
      </c>
      <c r="L521" s="24">
        <f t="shared" si="90"/>
        <v>1312.9</v>
      </c>
    </row>
    <row r="522" spans="1:12" ht="39">
      <c r="A522" s="25" t="s">
        <v>328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219</v>
      </c>
      <c r="G522" s="28" t="s">
        <v>180</v>
      </c>
      <c r="H522" s="28" t="s">
        <v>182</v>
      </c>
      <c r="I522" s="20" t="s">
        <v>329</v>
      </c>
      <c r="J522" s="24">
        <f t="shared" si="90"/>
        <v>1312.9</v>
      </c>
      <c r="K522" s="24">
        <f t="shared" si="90"/>
        <v>1312.9</v>
      </c>
      <c r="L522" s="24">
        <f t="shared" si="90"/>
        <v>1312.9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219</v>
      </c>
      <c r="G523" s="28" t="s">
        <v>180</v>
      </c>
      <c r="H523" s="28" t="s">
        <v>182</v>
      </c>
      <c r="I523" s="20" t="s">
        <v>244</v>
      </c>
      <c r="J523" s="24">
        <v>1312.9</v>
      </c>
      <c r="K523" s="24">
        <v>1312.9</v>
      </c>
      <c r="L523" s="24">
        <v>1312.9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219</v>
      </c>
      <c r="G524" s="28" t="s">
        <v>180</v>
      </c>
      <c r="H524" s="28" t="s">
        <v>183</v>
      </c>
      <c r="I524" s="20"/>
      <c r="J524" s="45">
        <f>+J525</f>
        <v>8</v>
      </c>
      <c r="K524" s="45">
        <f>+K525</f>
        <v>8</v>
      </c>
      <c r="L524" s="45">
        <f>+L525</f>
        <v>8</v>
      </c>
    </row>
    <row r="525" spans="1:12" ht="26.25">
      <c r="A525" s="25" t="s">
        <v>215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219</v>
      </c>
      <c r="G525" s="28" t="s">
        <v>180</v>
      </c>
      <c r="H525" s="28" t="s">
        <v>183</v>
      </c>
      <c r="I525" s="20" t="s">
        <v>330</v>
      </c>
      <c r="J525" s="45">
        <f>J526</f>
        <v>8</v>
      </c>
      <c r="K525" s="45">
        <f>K526</f>
        <v>8</v>
      </c>
      <c r="L525" s="45">
        <f>L526</f>
        <v>8</v>
      </c>
    </row>
    <row r="526" spans="1:12" ht="26.25">
      <c r="A526" s="25" t="s">
        <v>233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219</v>
      </c>
      <c r="G526" s="28" t="s">
        <v>180</v>
      </c>
      <c r="H526" s="28" t="s">
        <v>183</v>
      </c>
      <c r="I526" s="20" t="s">
        <v>245</v>
      </c>
      <c r="J526" s="45">
        <v>8</v>
      </c>
      <c r="K526" s="45">
        <v>8</v>
      </c>
      <c r="L526" s="45">
        <v>8</v>
      </c>
    </row>
    <row r="527" spans="1:12" ht="12.75">
      <c r="A527" s="25" t="s">
        <v>36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181</v>
      </c>
      <c r="I527" s="20"/>
      <c r="J527" s="24">
        <f>J528+J531</f>
        <v>1122.5</v>
      </c>
      <c r="K527" s="24">
        <f>K528+K531</f>
        <v>1122.5</v>
      </c>
      <c r="L527" s="24">
        <f>L528+L531</f>
        <v>1122.5</v>
      </c>
    </row>
    <row r="528" spans="1:12" ht="26.25">
      <c r="A528" s="54" t="s">
        <v>1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241</v>
      </c>
      <c r="G528" s="28" t="s">
        <v>180</v>
      </c>
      <c r="H528" s="28" t="s">
        <v>182</v>
      </c>
      <c r="I528" s="20"/>
      <c r="J528" s="24">
        <f aca="true" t="shared" si="91" ref="J528:L529">J529</f>
        <v>991.4</v>
      </c>
      <c r="K528" s="24">
        <f t="shared" si="91"/>
        <v>991.4</v>
      </c>
      <c r="L528" s="24">
        <f t="shared" si="91"/>
        <v>991.4</v>
      </c>
    </row>
    <row r="529" spans="1:12" ht="39">
      <c r="A529" s="25" t="s">
        <v>328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241</v>
      </c>
      <c r="G529" s="28" t="s">
        <v>180</v>
      </c>
      <c r="H529" s="28" t="s">
        <v>182</v>
      </c>
      <c r="I529" s="20" t="s">
        <v>329</v>
      </c>
      <c r="J529" s="24">
        <f t="shared" si="91"/>
        <v>991.4</v>
      </c>
      <c r="K529" s="24">
        <f t="shared" si="91"/>
        <v>991.4</v>
      </c>
      <c r="L529" s="24">
        <f t="shared" si="91"/>
        <v>991.4</v>
      </c>
    </row>
    <row r="530" spans="1:12" ht="12.75">
      <c r="A530" s="25" t="s">
        <v>243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241</v>
      </c>
      <c r="G530" s="28" t="s">
        <v>180</v>
      </c>
      <c r="H530" s="28" t="s">
        <v>182</v>
      </c>
      <c r="I530" s="20" t="s">
        <v>244</v>
      </c>
      <c r="J530" s="24">
        <v>991.4</v>
      </c>
      <c r="K530" s="24">
        <v>991.4</v>
      </c>
      <c r="L530" s="24">
        <v>991.4</v>
      </c>
    </row>
    <row r="531" spans="1:12" ht="12.75">
      <c r="A531" s="25" t="s">
        <v>2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241</v>
      </c>
      <c r="G531" s="28" t="s">
        <v>180</v>
      </c>
      <c r="H531" s="28" t="s">
        <v>183</v>
      </c>
      <c r="I531" s="20"/>
      <c r="J531" s="24">
        <f>+J532+J534</f>
        <v>131.1</v>
      </c>
      <c r="K531" s="24">
        <f>+K532+K534</f>
        <v>131.1</v>
      </c>
      <c r="L531" s="24">
        <f>+L532+L534</f>
        <v>131.1</v>
      </c>
    </row>
    <row r="532" spans="1:12" ht="26.25">
      <c r="A532" s="25" t="s">
        <v>215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241</v>
      </c>
      <c r="G532" s="28" t="s">
        <v>180</v>
      </c>
      <c r="H532" s="28" t="s">
        <v>183</v>
      </c>
      <c r="I532" s="20" t="s">
        <v>330</v>
      </c>
      <c r="J532" s="24">
        <f>J533</f>
        <v>125.1</v>
      </c>
      <c r="K532" s="24">
        <f>K533</f>
        <v>125.1</v>
      </c>
      <c r="L532" s="24">
        <f>L533</f>
        <v>125.1</v>
      </c>
    </row>
    <row r="533" spans="1:12" ht="26.25">
      <c r="A533" s="25" t="s">
        <v>233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241</v>
      </c>
      <c r="G533" s="28" t="s">
        <v>180</v>
      </c>
      <c r="H533" s="28" t="s">
        <v>183</v>
      </c>
      <c r="I533" s="20" t="s">
        <v>245</v>
      </c>
      <c r="J533" s="24">
        <v>125.1</v>
      </c>
      <c r="K533" s="24">
        <v>125.1</v>
      </c>
      <c r="L533" s="24">
        <v>125.1</v>
      </c>
    </row>
    <row r="534" spans="1:12" ht="12.75">
      <c r="A534" s="25" t="s">
        <v>331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241</v>
      </c>
      <c r="G534" s="28" t="s">
        <v>180</v>
      </c>
      <c r="H534" s="28" t="s">
        <v>183</v>
      </c>
      <c r="I534" s="20" t="s">
        <v>332</v>
      </c>
      <c r="J534" s="45">
        <f>J535</f>
        <v>6</v>
      </c>
      <c r="K534" s="45">
        <f>K535</f>
        <v>6</v>
      </c>
      <c r="L534" s="45">
        <f>L535</f>
        <v>6</v>
      </c>
    </row>
    <row r="535" spans="1:12" ht="12.75">
      <c r="A535" s="25" t="s">
        <v>246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183</v>
      </c>
      <c r="I535" s="20" t="s">
        <v>247</v>
      </c>
      <c r="J535" s="45">
        <v>6</v>
      </c>
      <c r="K535" s="45">
        <v>6</v>
      </c>
      <c r="L535" s="45">
        <v>6</v>
      </c>
    </row>
    <row r="536" spans="1:12" ht="12.75">
      <c r="A536" s="15" t="s">
        <v>291</v>
      </c>
      <c r="B536" s="13" t="s">
        <v>299</v>
      </c>
      <c r="C536" s="10" t="s">
        <v>260</v>
      </c>
      <c r="D536" s="10" t="s">
        <v>313</v>
      </c>
      <c r="E536" s="27"/>
      <c r="F536" s="28"/>
      <c r="G536" s="28"/>
      <c r="H536" s="28"/>
      <c r="I536" s="20"/>
      <c r="J536" s="31">
        <f aca="true" t="shared" si="92" ref="J536:L539">J537</f>
        <v>10</v>
      </c>
      <c r="K536" s="31">
        <f t="shared" si="92"/>
        <v>10</v>
      </c>
      <c r="L536" s="31">
        <f t="shared" si="92"/>
        <v>10</v>
      </c>
    </row>
    <row r="537" spans="1:12" ht="26.25">
      <c r="A537" s="26" t="s">
        <v>333</v>
      </c>
      <c r="B537" s="13" t="s">
        <v>299</v>
      </c>
      <c r="C537" s="10" t="s">
        <v>260</v>
      </c>
      <c r="D537" s="10" t="s">
        <v>313</v>
      </c>
      <c r="E537" s="11" t="s">
        <v>334</v>
      </c>
      <c r="F537" s="12" t="s">
        <v>221</v>
      </c>
      <c r="G537" s="12" t="s">
        <v>180</v>
      </c>
      <c r="H537" s="12" t="s">
        <v>181</v>
      </c>
      <c r="I537" s="10"/>
      <c r="J537" s="31">
        <f t="shared" si="92"/>
        <v>10</v>
      </c>
      <c r="K537" s="31">
        <f t="shared" si="92"/>
        <v>10</v>
      </c>
      <c r="L537" s="31">
        <f t="shared" si="92"/>
        <v>10</v>
      </c>
    </row>
    <row r="538" spans="1:12" ht="26.25" customHeight="1">
      <c r="A538" s="25" t="s">
        <v>341</v>
      </c>
      <c r="B538" s="29" t="s">
        <v>299</v>
      </c>
      <c r="C538" s="20" t="s">
        <v>260</v>
      </c>
      <c r="D538" s="20" t="s">
        <v>313</v>
      </c>
      <c r="E538" s="27" t="s">
        <v>334</v>
      </c>
      <c r="F538" s="28" t="s">
        <v>221</v>
      </c>
      <c r="G538" s="28" t="s">
        <v>180</v>
      </c>
      <c r="H538" s="28" t="s">
        <v>342</v>
      </c>
      <c r="I538" s="20"/>
      <c r="J538" s="45">
        <f t="shared" si="92"/>
        <v>10</v>
      </c>
      <c r="K538" s="45">
        <f t="shared" si="92"/>
        <v>10</v>
      </c>
      <c r="L538" s="45">
        <f t="shared" si="92"/>
        <v>10</v>
      </c>
    </row>
    <row r="539" spans="1:12" ht="12.75">
      <c r="A539" s="25" t="s">
        <v>229</v>
      </c>
      <c r="B539" s="29" t="s">
        <v>299</v>
      </c>
      <c r="C539" s="20" t="s">
        <v>260</v>
      </c>
      <c r="D539" s="20" t="s">
        <v>313</v>
      </c>
      <c r="E539" s="27" t="s">
        <v>334</v>
      </c>
      <c r="F539" s="28" t="s">
        <v>221</v>
      </c>
      <c r="G539" s="28" t="s">
        <v>180</v>
      </c>
      <c r="H539" s="28" t="s">
        <v>342</v>
      </c>
      <c r="I539" s="20" t="s">
        <v>230</v>
      </c>
      <c r="J539" s="45">
        <f t="shared" si="92"/>
        <v>10</v>
      </c>
      <c r="K539" s="45">
        <f t="shared" si="92"/>
        <v>10</v>
      </c>
      <c r="L539" s="45">
        <f t="shared" si="92"/>
        <v>10</v>
      </c>
    </row>
    <row r="540" spans="1:12" ht="12.75">
      <c r="A540" s="25" t="s">
        <v>89</v>
      </c>
      <c r="B540" s="29" t="s">
        <v>299</v>
      </c>
      <c r="C540" s="20" t="s">
        <v>260</v>
      </c>
      <c r="D540" s="20" t="s">
        <v>313</v>
      </c>
      <c r="E540" s="27" t="s">
        <v>334</v>
      </c>
      <c r="F540" s="28" t="s">
        <v>221</v>
      </c>
      <c r="G540" s="28" t="s">
        <v>180</v>
      </c>
      <c r="H540" s="28" t="s">
        <v>342</v>
      </c>
      <c r="I540" s="20" t="s">
        <v>88</v>
      </c>
      <c r="J540" s="45">
        <v>10</v>
      </c>
      <c r="K540" s="45">
        <v>10</v>
      </c>
      <c r="L540" s="45">
        <v>10</v>
      </c>
    </row>
    <row r="541" spans="1:12" ht="12.75">
      <c r="A541" s="7" t="s">
        <v>268</v>
      </c>
      <c r="B541" s="3" t="s">
        <v>303</v>
      </c>
      <c r="C541" s="1"/>
      <c r="D541" s="1"/>
      <c r="E541" s="41"/>
      <c r="F541" s="42"/>
      <c r="G541" s="42"/>
      <c r="H541" s="42"/>
      <c r="I541" s="1"/>
      <c r="J541" s="43">
        <f>J542+J584+J615+J563</f>
        <v>149681.8</v>
      </c>
      <c r="K541" s="43">
        <f>K542+K584+K615+K563</f>
        <v>7793.5</v>
      </c>
      <c r="L541" s="43">
        <f>L542+L584+L615+L563</f>
        <v>26978.5</v>
      </c>
    </row>
    <row r="542" spans="1:12" ht="12.75">
      <c r="A542" s="26" t="s">
        <v>259</v>
      </c>
      <c r="B542" s="13" t="s">
        <v>303</v>
      </c>
      <c r="C542" s="10" t="s">
        <v>260</v>
      </c>
      <c r="D542" s="10"/>
      <c r="E542" s="27"/>
      <c r="F542" s="28"/>
      <c r="G542" s="28"/>
      <c r="H542" s="28"/>
      <c r="I542" s="10"/>
      <c r="J542" s="14">
        <f aca="true" t="shared" si="93" ref="J542:L545">J543</f>
        <v>7096.900000000001</v>
      </c>
      <c r="K542" s="14">
        <f t="shared" si="93"/>
        <v>6978.5</v>
      </c>
      <c r="L542" s="14">
        <f t="shared" si="93"/>
        <v>6978.5</v>
      </c>
    </row>
    <row r="543" spans="1:12" ht="12.75">
      <c r="A543" s="15" t="s">
        <v>291</v>
      </c>
      <c r="B543" s="13" t="s">
        <v>303</v>
      </c>
      <c r="C543" s="10" t="s">
        <v>260</v>
      </c>
      <c r="D543" s="10" t="s">
        <v>313</v>
      </c>
      <c r="E543" s="27"/>
      <c r="F543" s="28"/>
      <c r="G543" s="28"/>
      <c r="H543" s="28"/>
      <c r="I543" s="10"/>
      <c r="J543" s="14">
        <f>J544</f>
        <v>7096.900000000001</v>
      </c>
      <c r="K543" s="14">
        <f t="shared" si="93"/>
        <v>6978.5</v>
      </c>
      <c r="L543" s="14">
        <f t="shared" si="93"/>
        <v>6978.5</v>
      </c>
    </row>
    <row r="544" spans="1:12" ht="26.25">
      <c r="A544" s="67" t="s">
        <v>409</v>
      </c>
      <c r="B544" s="13" t="s">
        <v>303</v>
      </c>
      <c r="C544" s="10" t="s">
        <v>260</v>
      </c>
      <c r="D544" s="10" t="s">
        <v>313</v>
      </c>
      <c r="E544" s="11" t="s">
        <v>289</v>
      </c>
      <c r="F544" s="12" t="s">
        <v>221</v>
      </c>
      <c r="G544" s="12" t="s">
        <v>180</v>
      </c>
      <c r="H544" s="12" t="s">
        <v>181</v>
      </c>
      <c r="I544" s="10"/>
      <c r="J544" s="14">
        <f>J545+J557</f>
        <v>7096.900000000001</v>
      </c>
      <c r="K544" s="14">
        <f>K545+K557</f>
        <v>6978.5</v>
      </c>
      <c r="L544" s="14">
        <f>L545+L557</f>
        <v>6978.5</v>
      </c>
    </row>
    <row r="545" spans="1:12" ht="12.75">
      <c r="A545" s="19" t="s">
        <v>20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180</v>
      </c>
      <c r="H545" s="28" t="s">
        <v>181</v>
      </c>
      <c r="I545" s="20"/>
      <c r="J545" s="24">
        <f t="shared" si="93"/>
        <v>7083.8</v>
      </c>
      <c r="K545" s="24">
        <f t="shared" si="93"/>
        <v>6978.5</v>
      </c>
      <c r="L545" s="24">
        <f t="shared" si="93"/>
        <v>6978.5</v>
      </c>
    </row>
    <row r="546" spans="1:12" ht="26.25">
      <c r="A546" s="54" t="s">
        <v>116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181</v>
      </c>
      <c r="I546" s="20"/>
      <c r="J546" s="24">
        <f>J547+J550</f>
        <v>7083.8</v>
      </c>
      <c r="K546" s="24">
        <f>K547+K550</f>
        <v>6978.5</v>
      </c>
      <c r="L546" s="24">
        <f>L547+L550</f>
        <v>6978.5</v>
      </c>
    </row>
    <row r="547" spans="1:12" ht="26.25">
      <c r="A547" s="54" t="s">
        <v>1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182</v>
      </c>
      <c r="I547" s="10"/>
      <c r="J547" s="24">
        <f aca="true" t="shared" si="94" ref="J547:L548">J548</f>
        <v>5972.5</v>
      </c>
      <c r="K547" s="24">
        <f t="shared" si="94"/>
        <v>5972.5</v>
      </c>
      <c r="L547" s="24">
        <f t="shared" si="94"/>
        <v>5972.5</v>
      </c>
    </row>
    <row r="548" spans="1:12" ht="39">
      <c r="A548" s="25" t="s">
        <v>328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182</v>
      </c>
      <c r="I548" s="20" t="s">
        <v>329</v>
      </c>
      <c r="J548" s="24">
        <f t="shared" si="94"/>
        <v>5972.5</v>
      </c>
      <c r="K548" s="24">
        <f t="shared" si="94"/>
        <v>5972.5</v>
      </c>
      <c r="L548" s="24">
        <f t="shared" si="94"/>
        <v>5972.5</v>
      </c>
    </row>
    <row r="549" spans="1:12" ht="12.75">
      <c r="A549" s="25" t="s">
        <v>243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228</v>
      </c>
      <c r="G549" s="28" t="s">
        <v>260</v>
      </c>
      <c r="H549" s="28" t="s">
        <v>182</v>
      </c>
      <c r="I549" s="20" t="s">
        <v>244</v>
      </c>
      <c r="J549" s="24">
        <v>5972.5</v>
      </c>
      <c r="K549" s="24">
        <v>5972.5</v>
      </c>
      <c r="L549" s="24">
        <v>5972.5</v>
      </c>
    </row>
    <row r="550" spans="1:12" ht="12.75">
      <c r="A550" s="25" t="s">
        <v>2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228</v>
      </c>
      <c r="G550" s="28" t="s">
        <v>260</v>
      </c>
      <c r="H550" s="28" t="s">
        <v>183</v>
      </c>
      <c r="I550" s="20"/>
      <c r="J550" s="24">
        <f>J551+J553+J555</f>
        <v>1111.3000000000002</v>
      </c>
      <c r="K550" s="24">
        <f>K551+K553+K555</f>
        <v>1006</v>
      </c>
      <c r="L550" s="24">
        <f>L551+L553+L555</f>
        <v>1006</v>
      </c>
    </row>
    <row r="551" spans="1:12" ht="39">
      <c r="A551" s="25" t="s">
        <v>328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228</v>
      </c>
      <c r="G551" s="28" t="s">
        <v>260</v>
      </c>
      <c r="H551" s="28" t="s">
        <v>183</v>
      </c>
      <c r="I551" s="20" t="s">
        <v>329</v>
      </c>
      <c r="J551" s="24">
        <f>J552</f>
        <v>15.1</v>
      </c>
      <c r="K551" s="24">
        <f>K552</f>
        <v>15.1</v>
      </c>
      <c r="L551" s="24">
        <f>L552</f>
        <v>15.1</v>
      </c>
    </row>
    <row r="552" spans="1:12" ht="12.75">
      <c r="A552" s="25" t="s">
        <v>243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228</v>
      </c>
      <c r="G552" s="28" t="s">
        <v>260</v>
      </c>
      <c r="H552" s="28" t="s">
        <v>183</v>
      </c>
      <c r="I552" s="20" t="s">
        <v>244</v>
      </c>
      <c r="J552" s="24">
        <v>15.1</v>
      </c>
      <c r="K552" s="24">
        <v>15.1</v>
      </c>
      <c r="L552" s="24">
        <v>15.1</v>
      </c>
    </row>
    <row r="553" spans="1:12" ht="26.25">
      <c r="A553" s="25" t="s">
        <v>215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260</v>
      </c>
      <c r="H553" s="28" t="s">
        <v>183</v>
      </c>
      <c r="I553" s="20" t="s">
        <v>330</v>
      </c>
      <c r="J553" s="24">
        <f>J554</f>
        <v>788.1</v>
      </c>
      <c r="K553" s="24">
        <f>K554</f>
        <v>682.5</v>
      </c>
      <c r="L553" s="24">
        <f>L554</f>
        <v>682.5</v>
      </c>
    </row>
    <row r="554" spans="1:12" ht="26.25">
      <c r="A554" s="25" t="s">
        <v>233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183</v>
      </c>
      <c r="I554" s="20" t="s">
        <v>245</v>
      </c>
      <c r="J554" s="24">
        <v>788.1</v>
      </c>
      <c r="K554" s="24">
        <v>682.5</v>
      </c>
      <c r="L554" s="24">
        <v>682.5</v>
      </c>
    </row>
    <row r="555" spans="1:12" ht="12.75">
      <c r="A555" s="25" t="s">
        <v>331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183</v>
      </c>
      <c r="I555" s="20" t="s">
        <v>332</v>
      </c>
      <c r="J555" s="24">
        <f>J556</f>
        <v>308.1</v>
      </c>
      <c r="K555" s="24">
        <f>K556</f>
        <v>308.4</v>
      </c>
      <c r="L555" s="24">
        <f>L556</f>
        <v>308.4</v>
      </c>
    </row>
    <row r="556" spans="1:12" ht="12.75">
      <c r="A556" s="25" t="s">
        <v>246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183</v>
      </c>
      <c r="I556" s="20" t="s">
        <v>247</v>
      </c>
      <c r="J556" s="24">
        <v>308.1</v>
      </c>
      <c r="K556" s="24">
        <v>308.4</v>
      </c>
      <c r="L556" s="24">
        <v>308.4</v>
      </c>
    </row>
    <row r="557" spans="1:12" ht="12.75">
      <c r="A557" s="25" t="s">
        <v>368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369</v>
      </c>
      <c r="G557" s="28" t="s">
        <v>180</v>
      </c>
      <c r="H557" s="28" t="s">
        <v>181</v>
      </c>
      <c r="I557" s="20"/>
      <c r="J557" s="24">
        <f>J558</f>
        <v>13.1</v>
      </c>
      <c r="K557" s="24">
        <f>K558</f>
        <v>0</v>
      </c>
      <c r="L557" s="24">
        <f>L558</f>
        <v>0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369</v>
      </c>
      <c r="G558" s="28" t="s">
        <v>180</v>
      </c>
      <c r="H558" s="28" t="s">
        <v>183</v>
      </c>
      <c r="I558" s="20"/>
      <c r="J558" s="24">
        <f>J559+J561</f>
        <v>13.1</v>
      </c>
      <c r="K558" s="24">
        <f>K559+K561</f>
        <v>0</v>
      </c>
      <c r="L558" s="24">
        <f>L559+L561</f>
        <v>0</v>
      </c>
    </row>
    <row r="559" spans="1:12" ht="26.25">
      <c r="A559" s="25" t="s">
        <v>215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369</v>
      </c>
      <c r="G559" s="28" t="s">
        <v>180</v>
      </c>
      <c r="H559" s="28" t="s">
        <v>183</v>
      </c>
      <c r="I559" s="20" t="s">
        <v>330</v>
      </c>
      <c r="J559" s="24">
        <f>J560</f>
        <v>12.7</v>
      </c>
      <c r="K559" s="24">
        <f>K560</f>
        <v>0</v>
      </c>
      <c r="L559" s="24">
        <f>L560</f>
        <v>0</v>
      </c>
    </row>
    <row r="560" spans="1:12" ht="26.25">
      <c r="A560" s="25" t="s">
        <v>233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369</v>
      </c>
      <c r="G560" s="28" t="s">
        <v>180</v>
      </c>
      <c r="H560" s="28" t="s">
        <v>183</v>
      </c>
      <c r="I560" s="20" t="s">
        <v>245</v>
      </c>
      <c r="J560" s="24">
        <v>12.7</v>
      </c>
      <c r="K560" s="24"/>
      <c r="L560" s="24"/>
    </row>
    <row r="561" spans="1:12" ht="12.75">
      <c r="A561" s="25" t="s">
        <v>331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369</v>
      </c>
      <c r="G561" s="28" t="s">
        <v>180</v>
      </c>
      <c r="H561" s="28" t="s">
        <v>183</v>
      </c>
      <c r="I561" s="20" t="s">
        <v>332</v>
      </c>
      <c r="J561" s="24">
        <f>J562</f>
        <v>0.4</v>
      </c>
      <c r="K561" s="24">
        <f>K562</f>
        <v>0</v>
      </c>
      <c r="L561" s="24">
        <f>L562</f>
        <v>0</v>
      </c>
    </row>
    <row r="562" spans="1:12" ht="12.75">
      <c r="A562" s="25" t="s">
        <v>246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369</v>
      </c>
      <c r="G562" s="28" t="s">
        <v>180</v>
      </c>
      <c r="H562" s="28" t="s">
        <v>183</v>
      </c>
      <c r="I562" s="20" t="s">
        <v>247</v>
      </c>
      <c r="J562" s="24">
        <v>0.4</v>
      </c>
      <c r="K562" s="24"/>
      <c r="L562" s="24"/>
    </row>
    <row r="563" spans="1:12" ht="12.75">
      <c r="A563" s="26" t="s">
        <v>292</v>
      </c>
      <c r="B563" s="13" t="s">
        <v>303</v>
      </c>
      <c r="C563" s="10" t="s">
        <v>261</v>
      </c>
      <c r="D563" s="10"/>
      <c r="E563" s="11"/>
      <c r="F563" s="12"/>
      <c r="G563" s="12"/>
      <c r="H563" s="12"/>
      <c r="I563" s="10"/>
      <c r="J563" s="31">
        <f>J564+J577</f>
        <v>40340.4</v>
      </c>
      <c r="K563" s="31">
        <f>K564+K577</f>
        <v>0</v>
      </c>
      <c r="L563" s="31">
        <f>L564+L577</f>
        <v>0</v>
      </c>
    </row>
    <row r="564" spans="1:12" ht="12.75">
      <c r="A564" s="15" t="s">
        <v>320</v>
      </c>
      <c r="B564" s="13" t="s">
        <v>303</v>
      </c>
      <c r="C564" s="10" t="s">
        <v>261</v>
      </c>
      <c r="D564" s="10" t="s">
        <v>262</v>
      </c>
      <c r="E564" s="27"/>
      <c r="F564" s="28"/>
      <c r="G564" s="28"/>
      <c r="H564" s="28"/>
      <c r="I564" s="20"/>
      <c r="J564" s="14">
        <f aca="true" t="shared" si="95" ref="J563:L566">J565</f>
        <v>39894.3</v>
      </c>
      <c r="K564" s="14">
        <f t="shared" si="95"/>
        <v>0</v>
      </c>
      <c r="L564" s="14">
        <f t="shared" si="95"/>
        <v>0</v>
      </c>
    </row>
    <row r="565" spans="1:12" ht="39">
      <c r="A565" s="67" t="s">
        <v>404</v>
      </c>
      <c r="B565" s="13" t="s">
        <v>303</v>
      </c>
      <c r="C565" s="10" t="s">
        <v>261</v>
      </c>
      <c r="D565" s="10" t="s">
        <v>262</v>
      </c>
      <c r="E565" s="11" t="s">
        <v>282</v>
      </c>
      <c r="F565" s="12" t="s">
        <v>221</v>
      </c>
      <c r="G565" s="12" t="s">
        <v>180</v>
      </c>
      <c r="H565" s="12" t="s">
        <v>181</v>
      </c>
      <c r="I565" s="10"/>
      <c r="J565" s="31">
        <f t="shared" si="95"/>
        <v>39894.3</v>
      </c>
      <c r="K565" s="31">
        <f t="shared" si="95"/>
        <v>0</v>
      </c>
      <c r="L565" s="31">
        <f t="shared" si="95"/>
        <v>0</v>
      </c>
    </row>
    <row r="566" spans="1:12" ht="12.75">
      <c r="A566" s="54" t="s">
        <v>527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180</v>
      </c>
      <c r="H566" s="28" t="s">
        <v>181</v>
      </c>
      <c r="I566" s="20"/>
      <c r="J566" s="45">
        <f t="shared" si="95"/>
        <v>39894.3</v>
      </c>
      <c r="K566" s="45">
        <f t="shared" si="95"/>
        <v>0</v>
      </c>
      <c r="L566" s="45">
        <f t="shared" si="95"/>
        <v>0</v>
      </c>
    </row>
    <row r="567" spans="1:12" ht="26.25">
      <c r="A567" s="54" t="s">
        <v>139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181</v>
      </c>
      <c r="I567" s="20"/>
      <c r="J567" s="45">
        <f>J571+J574+J568</f>
        <v>39894.3</v>
      </c>
      <c r="K567" s="45">
        <f>K571+K574+K568</f>
        <v>0</v>
      </c>
      <c r="L567" s="45">
        <f>L571+L574+L568</f>
        <v>0</v>
      </c>
    </row>
    <row r="568" spans="1:12" ht="26.25">
      <c r="A568" s="54" t="s">
        <v>376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377</v>
      </c>
      <c r="I568" s="20"/>
      <c r="J568" s="45">
        <f aca="true" t="shared" si="96" ref="J568:L569">J569</f>
        <v>1170</v>
      </c>
      <c r="K568" s="45">
        <f t="shared" si="96"/>
        <v>0</v>
      </c>
      <c r="L568" s="45">
        <f t="shared" si="96"/>
        <v>0</v>
      </c>
    </row>
    <row r="569" spans="1:12" ht="26.25">
      <c r="A569" s="25" t="s">
        <v>215</v>
      </c>
      <c r="B569" s="29" t="s">
        <v>303</v>
      </c>
      <c r="C569" s="20" t="s">
        <v>261</v>
      </c>
      <c r="D569" s="20" t="s">
        <v>262</v>
      </c>
      <c r="E569" s="27" t="s">
        <v>282</v>
      </c>
      <c r="F569" s="28" t="s">
        <v>324</v>
      </c>
      <c r="G569" s="28" t="s">
        <v>260</v>
      </c>
      <c r="H569" s="28" t="s">
        <v>377</v>
      </c>
      <c r="I569" s="20" t="s">
        <v>330</v>
      </c>
      <c r="J569" s="45">
        <f t="shared" si="96"/>
        <v>1170</v>
      </c>
      <c r="K569" s="45">
        <f t="shared" si="96"/>
        <v>0</v>
      </c>
      <c r="L569" s="45">
        <f t="shared" si="96"/>
        <v>0</v>
      </c>
    </row>
    <row r="570" spans="1:12" ht="26.25">
      <c r="A570" s="25" t="s">
        <v>233</v>
      </c>
      <c r="B570" s="29" t="s">
        <v>303</v>
      </c>
      <c r="C570" s="20" t="s">
        <v>261</v>
      </c>
      <c r="D570" s="20" t="s">
        <v>262</v>
      </c>
      <c r="E570" s="27" t="s">
        <v>282</v>
      </c>
      <c r="F570" s="28" t="s">
        <v>324</v>
      </c>
      <c r="G570" s="28" t="s">
        <v>260</v>
      </c>
      <c r="H570" s="28" t="s">
        <v>377</v>
      </c>
      <c r="I570" s="20" t="s">
        <v>245</v>
      </c>
      <c r="J570" s="45">
        <v>1170</v>
      </c>
      <c r="K570" s="45"/>
      <c r="L570" s="45"/>
    </row>
    <row r="571" spans="1:12" ht="66">
      <c r="A571" s="25" t="s">
        <v>475</v>
      </c>
      <c r="B571" s="29" t="s">
        <v>303</v>
      </c>
      <c r="C571" s="20" t="s">
        <v>261</v>
      </c>
      <c r="D571" s="20" t="s">
        <v>262</v>
      </c>
      <c r="E571" s="27" t="s">
        <v>282</v>
      </c>
      <c r="F571" s="28" t="s">
        <v>324</v>
      </c>
      <c r="G571" s="28" t="s">
        <v>260</v>
      </c>
      <c r="H571" s="28" t="s">
        <v>476</v>
      </c>
      <c r="I571" s="20"/>
      <c r="J571" s="24">
        <f aca="true" t="shared" si="97" ref="J571:L572">J572</f>
        <v>29047.8</v>
      </c>
      <c r="K571" s="24">
        <f t="shared" si="97"/>
        <v>0</v>
      </c>
      <c r="L571" s="24">
        <f t="shared" si="97"/>
        <v>0</v>
      </c>
    </row>
    <row r="572" spans="1:12" ht="26.25">
      <c r="A572" s="25" t="s">
        <v>215</v>
      </c>
      <c r="B572" s="29" t="s">
        <v>303</v>
      </c>
      <c r="C572" s="20" t="s">
        <v>261</v>
      </c>
      <c r="D572" s="20" t="s">
        <v>262</v>
      </c>
      <c r="E572" s="27" t="s">
        <v>282</v>
      </c>
      <c r="F572" s="28" t="s">
        <v>324</v>
      </c>
      <c r="G572" s="28" t="s">
        <v>260</v>
      </c>
      <c r="H572" s="28" t="s">
        <v>476</v>
      </c>
      <c r="I572" s="20" t="s">
        <v>330</v>
      </c>
      <c r="J572" s="24">
        <f t="shared" si="97"/>
        <v>29047.8</v>
      </c>
      <c r="K572" s="24">
        <f t="shared" si="97"/>
        <v>0</v>
      </c>
      <c r="L572" s="24">
        <f t="shared" si="97"/>
        <v>0</v>
      </c>
    </row>
    <row r="573" spans="1:12" ht="26.25">
      <c r="A573" s="25" t="s">
        <v>233</v>
      </c>
      <c r="B573" s="29" t="s">
        <v>303</v>
      </c>
      <c r="C573" s="20" t="s">
        <v>261</v>
      </c>
      <c r="D573" s="20" t="s">
        <v>262</v>
      </c>
      <c r="E573" s="27" t="s">
        <v>282</v>
      </c>
      <c r="F573" s="28" t="s">
        <v>324</v>
      </c>
      <c r="G573" s="28" t="s">
        <v>260</v>
      </c>
      <c r="H573" s="28" t="s">
        <v>476</v>
      </c>
      <c r="I573" s="20" t="s">
        <v>245</v>
      </c>
      <c r="J573" s="24">
        <v>29047.8</v>
      </c>
      <c r="K573" s="24"/>
      <c r="L573" s="24"/>
    </row>
    <row r="574" spans="1:12" ht="66">
      <c r="A574" s="25" t="s">
        <v>431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260</v>
      </c>
      <c r="H574" s="28" t="s">
        <v>432</v>
      </c>
      <c r="I574" s="20"/>
      <c r="J574" s="45">
        <f aca="true" t="shared" si="98" ref="J574:L575">J575</f>
        <v>9676.5</v>
      </c>
      <c r="K574" s="45">
        <f t="shared" si="98"/>
        <v>0</v>
      </c>
      <c r="L574" s="45">
        <f t="shared" si="98"/>
        <v>0</v>
      </c>
    </row>
    <row r="575" spans="1:12" ht="26.25">
      <c r="A575" s="25" t="s">
        <v>215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432</v>
      </c>
      <c r="I575" s="20" t="s">
        <v>330</v>
      </c>
      <c r="J575" s="45">
        <f t="shared" si="98"/>
        <v>9676.5</v>
      </c>
      <c r="K575" s="45">
        <f t="shared" si="98"/>
        <v>0</v>
      </c>
      <c r="L575" s="45">
        <f t="shared" si="98"/>
        <v>0</v>
      </c>
    </row>
    <row r="576" spans="1:12" ht="26.25">
      <c r="A576" s="25" t="s">
        <v>233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432</v>
      </c>
      <c r="I576" s="20" t="s">
        <v>245</v>
      </c>
      <c r="J576" s="45">
        <v>9676.5</v>
      </c>
      <c r="K576" s="45"/>
      <c r="L576" s="45"/>
    </row>
    <row r="577" spans="1:12" ht="12.75">
      <c r="A577" s="26" t="s">
        <v>312</v>
      </c>
      <c r="B577" s="13" t="s">
        <v>303</v>
      </c>
      <c r="C577" s="10" t="s">
        <v>261</v>
      </c>
      <c r="D577" s="10" t="s">
        <v>289</v>
      </c>
      <c r="E577" s="11"/>
      <c r="F577" s="12"/>
      <c r="G577" s="12"/>
      <c r="H577" s="12"/>
      <c r="I577" s="10"/>
      <c r="J577" s="31">
        <f>J578</f>
        <v>446.1</v>
      </c>
      <c r="K577" s="31">
        <f aca="true" t="shared" si="99" ref="K577:L582">K578</f>
        <v>0</v>
      </c>
      <c r="L577" s="31">
        <f t="shared" si="99"/>
        <v>0</v>
      </c>
    </row>
    <row r="578" spans="1:12" ht="26.25">
      <c r="A578" s="67" t="s">
        <v>409</v>
      </c>
      <c r="B578" s="13" t="s">
        <v>303</v>
      </c>
      <c r="C578" s="10" t="s">
        <v>261</v>
      </c>
      <c r="D578" s="10" t="s">
        <v>289</v>
      </c>
      <c r="E578" s="11" t="s">
        <v>289</v>
      </c>
      <c r="F578" s="12" t="s">
        <v>221</v>
      </c>
      <c r="G578" s="12" t="s">
        <v>180</v>
      </c>
      <c r="H578" s="12" t="s">
        <v>181</v>
      </c>
      <c r="I578" s="10"/>
      <c r="J578" s="31">
        <f>J579</f>
        <v>446.1</v>
      </c>
      <c r="K578" s="31">
        <f t="shared" si="99"/>
        <v>0</v>
      </c>
      <c r="L578" s="31">
        <f t="shared" si="99"/>
        <v>0</v>
      </c>
    </row>
    <row r="579" spans="1:12" ht="26.25">
      <c r="A579" s="76" t="s">
        <v>584</v>
      </c>
      <c r="B579" s="29" t="s">
        <v>303</v>
      </c>
      <c r="C579" s="20" t="s">
        <v>261</v>
      </c>
      <c r="D579" s="20" t="s">
        <v>289</v>
      </c>
      <c r="E579" s="27" t="s">
        <v>289</v>
      </c>
      <c r="F579" s="28" t="s">
        <v>219</v>
      </c>
      <c r="G579" s="28" t="s">
        <v>180</v>
      </c>
      <c r="H579" s="28" t="s">
        <v>181</v>
      </c>
      <c r="I579" s="20"/>
      <c r="J579" s="45">
        <f>J580</f>
        <v>446.1</v>
      </c>
      <c r="K579" s="45">
        <f t="shared" si="99"/>
        <v>0</v>
      </c>
      <c r="L579" s="45">
        <f t="shared" si="99"/>
        <v>0</v>
      </c>
    </row>
    <row r="580" spans="1:12" ht="26.25">
      <c r="A580" s="25" t="s">
        <v>585</v>
      </c>
      <c r="B580" s="29" t="s">
        <v>303</v>
      </c>
      <c r="C580" s="20" t="s">
        <v>261</v>
      </c>
      <c r="D580" s="20" t="s">
        <v>289</v>
      </c>
      <c r="E580" s="27" t="s">
        <v>289</v>
      </c>
      <c r="F580" s="28" t="s">
        <v>219</v>
      </c>
      <c r="G580" s="28" t="s">
        <v>260</v>
      </c>
      <c r="H580" s="28" t="s">
        <v>181</v>
      </c>
      <c r="I580" s="20"/>
      <c r="J580" s="45">
        <f>J581</f>
        <v>446.1</v>
      </c>
      <c r="K580" s="45">
        <f t="shared" si="99"/>
        <v>0</v>
      </c>
      <c r="L580" s="45">
        <f t="shared" si="99"/>
        <v>0</v>
      </c>
    </row>
    <row r="581" spans="1:12" ht="12.75">
      <c r="A581" s="19" t="s">
        <v>424</v>
      </c>
      <c r="B581" s="29" t="s">
        <v>303</v>
      </c>
      <c r="C581" s="20" t="s">
        <v>261</v>
      </c>
      <c r="D581" s="20" t="s">
        <v>289</v>
      </c>
      <c r="E581" s="27" t="s">
        <v>289</v>
      </c>
      <c r="F581" s="28" t="s">
        <v>219</v>
      </c>
      <c r="G581" s="28" t="s">
        <v>260</v>
      </c>
      <c r="H581" s="28" t="s">
        <v>425</v>
      </c>
      <c r="I581" s="20"/>
      <c r="J581" s="45">
        <f>J582</f>
        <v>446.1</v>
      </c>
      <c r="K581" s="45">
        <f t="shared" si="99"/>
        <v>0</v>
      </c>
      <c r="L581" s="45">
        <f t="shared" si="99"/>
        <v>0</v>
      </c>
    </row>
    <row r="582" spans="1:12" ht="26.25">
      <c r="A582" s="25" t="s">
        <v>215</v>
      </c>
      <c r="B582" s="29" t="s">
        <v>303</v>
      </c>
      <c r="C582" s="20" t="s">
        <v>261</v>
      </c>
      <c r="D582" s="20" t="s">
        <v>289</v>
      </c>
      <c r="E582" s="27" t="s">
        <v>289</v>
      </c>
      <c r="F582" s="28" t="s">
        <v>219</v>
      </c>
      <c r="G582" s="28" t="s">
        <v>260</v>
      </c>
      <c r="H582" s="28" t="s">
        <v>425</v>
      </c>
      <c r="I582" s="20" t="s">
        <v>330</v>
      </c>
      <c r="J582" s="45">
        <f>J583</f>
        <v>446.1</v>
      </c>
      <c r="K582" s="45">
        <f t="shared" si="99"/>
        <v>0</v>
      </c>
      <c r="L582" s="45">
        <f t="shared" si="99"/>
        <v>0</v>
      </c>
    </row>
    <row r="583" spans="1:12" ht="26.25">
      <c r="A583" s="25" t="s">
        <v>233</v>
      </c>
      <c r="B583" s="29" t="s">
        <v>303</v>
      </c>
      <c r="C583" s="20" t="s">
        <v>261</v>
      </c>
      <c r="D583" s="20" t="s">
        <v>289</v>
      </c>
      <c r="E583" s="27" t="s">
        <v>289</v>
      </c>
      <c r="F583" s="28" t="s">
        <v>219</v>
      </c>
      <c r="G583" s="28" t="s">
        <v>260</v>
      </c>
      <c r="H583" s="28" t="s">
        <v>425</v>
      </c>
      <c r="I583" s="20" t="s">
        <v>245</v>
      </c>
      <c r="J583" s="45">
        <v>446.1</v>
      </c>
      <c r="K583" s="45"/>
      <c r="L583" s="45"/>
    </row>
    <row r="584" spans="1:12" ht="12.75">
      <c r="A584" s="26" t="s">
        <v>90</v>
      </c>
      <c r="B584" s="13" t="s">
        <v>303</v>
      </c>
      <c r="C584" s="10" t="s">
        <v>269</v>
      </c>
      <c r="D584" s="10"/>
      <c r="E584" s="11"/>
      <c r="F584" s="12"/>
      <c r="G584" s="12"/>
      <c r="H584" s="12"/>
      <c r="I584" s="10"/>
      <c r="J584" s="31">
        <f>J585+J608</f>
        <v>80447.4</v>
      </c>
      <c r="K584" s="31">
        <f>K585+K608</f>
        <v>815</v>
      </c>
      <c r="L584" s="31">
        <f>L585+L608</f>
        <v>20000</v>
      </c>
    </row>
    <row r="585" spans="1:12" ht="12.75">
      <c r="A585" s="26" t="s">
        <v>271</v>
      </c>
      <c r="B585" s="13" t="s">
        <v>303</v>
      </c>
      <c r="C585" s="10" t="s">
        <v>269</v>
      </c>
      <c r="D585" s="10" t="s">
        <v>263</v>
      </c>
      <c r="E585" s="11"/>
      <c r="F585" s="12"/>
      <c r="G585" s="12"/>
      <c r="H585" s="12"/>
      <c r="I585" s="10"/>
      <c r="J585" s="31">
        <f aca="true" t="shared" si="100" ref="J585:L586">J586</f>
        <v>15543</v>
      </c>
      <c r="K585" s="31">
        <f t="shared" si="100"/>
        <v>815</v>
      </c>
      <c r="L585" s="31">
        <f t="shared" si="100"/>
        <v>20000</v>
      </c>
    </row>
    <row r="586" spans="1:14" ht="42" customHeight="1">
      <c r="A586" s="26" t="s">
        <v>408</v>
      </c>
      <c r="B586" s="13" t="s">
        <v>303</v>
      </c>
      <c r="C586" s="10" t="s">
        <v>269</v>
      </c>
      <c r="D586" s="10" t="s">
        <v>263</v>
      </c>
      <c r="E586" s="11" t="s">
        <v>296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100"/>
        <v>15543</v>
      </c>
      <c r="K586" s="31">
        <f t="shared" si="100"/>
        <v>815</v>
      </c>
      <c r="L586" s="31">
        <f t="shared" si="100"/>
        <v>20000</v>
      </c>
      <c r="N586" s="77"/>
    </row>
    <row r="587" spans="1:12" ht="27" customHeight="1">
      <c r="A587" s="25" t="s">
        <v>385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180</v>
      </c>
      <c r="H587" s="28" t="s">
        <v>181</v>
      </c>
      <c r="I587" s="20"/>
      <c r="J587" s="45">
        <f>J598+J588</f>
        <v>15543</v>
      </c>
      <c r="K587" s="45">
        <f>K598+K588</f>
        <v>815</v>
      </c>
      <c r="L587" s="45">
        <f>L598+L588</f>
        <v>20000</v>
      </c>
    </row>
    <row r="588" spans="1:12" ht="27" customHeight="1">
      <c r="A588" s="25" t="s">
        <v>560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263</v>
      </c>
      <c r="H588" s="28" t="s">
        <v>181</v>
      </c>
      <c r="I588" s="20"/>
      <c r="J588" s="45">
        <f>+J589+J592+J595</f>
        <v>13939</v>
      </c>
      <c r="K588" s="45">
        <f>+K589+K592+K595</f>
        <v>815</v>
      </c>
      <c r="L588" s="45">
        <f>+L589+L592+L595</f>
        <v>0</v>
      </c>
    </row>
    <row r="589" spans="1:12" ht="27" customHeight="1">
      <c r="A589" s="25" t="s">
        <v>376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263</v>
      </c>
      <c r="H589" s="28" t="s">
        <v>377</v>
      </c>
      <c r="I589" s="20"/>
      <c r="J589" s="45">
        <f aca="true" t="shared" si="101" ref="J589:L590">J590</f>
        <v>980</v>
      </c>
      <c r="K589" s="45">
        <f t="shared" si="101"/>
        <v>815</v>
      </c>
      <c r="L589" s="45">
        <f t="shared" si="101"/>
        <v>0</v>
      </c>
    </row>
    <row r="590" spans="1:12" ht="27" customHeight="1">
      <c r="A590" s="25" t="s">
        <v>215</v>
      </c>
      <c r="B590" s="29" t="s">
        <v>303</v>
      </c>
      <c r="C590" s="20" t="s">
        <v>269</v>
      </c>
      <c r="D590" s="20" t="s">
        <v>263</v>
      </c>
      <c r="E590" s="27" t="s">
        <v>296</v>
      </c>
      <c r="F590" s="28" t="s">
        <v>219</v>
      </c>
      <c r="G590" s="28" t="s">
        <v>263</v>
      </c>
      <c r="H590" s="28" t="s">
        <v>377</v>
      </c>
      <c r="I590" s="20" t="s">
        <v>330</v>
      </c>
      <c r="J590" s="45">
        <f t="shared" si="101"/>
        <v>980</v>
      </c>
      <c r="K590" s="45">
        <f t="shared" si="101"/>
        <v>815</v>
      </c>
      <c r="L590" s="45">
        <f t="shared" si="101"/>
        <v>0</v>
      </c>
    </row>
    <row r="591" spans="1:12" ht="27" customHeight="1">
      <c r="A591" s="25" t="s">
        <v>233</v>
      </c>
      <c r="B591" s="29" t="s">
        <v>303</v>
      </c>
      <c r="C591" s="20" t="s">
        <v>269</v>
      </c>
      <c r="D591" s="20" t="s">
        <v>263</v>
      </c>
      <c r="E591" s="27" t="s">
        <v>296</v>
      </c>
      <c r="F591" s="28" t="s">
        <v>219</v>
      </c>
      <c r="G591" s="28" t="s">
        <v>263</v>
      </c>
      <c r="H591" s="28" t="s">
        <v>377</v>
      </c>
      <c r="I591" s="20" t="s">
        <v>245</v>
      </c>
      <c r="J591" s="45">
        <v>980</v>
      </c>
      <c r="K591" s="45">
        <v>815</v>
      </c>
      <c r="L591" s="45"/>
    </row>
    <row r="592" spans="1:12" ht="27" customHeight="1">
      <c r="A592" s="25" t="s">
        <v>575</v>
      </c>
      <c r="B592" s="29" t="s">
        <v>303</v>
      </c>
      <c r="C592" s="20" t="s">
        <v>269</v>
      </c>
      <c r="D592" s="20" t="s">
        <v>263</v>
      </c>
      <c r="E592" s="27" t="s">
        <v>296</v>
      </c>
      <c r="F592" s="28" t="s">
        <v>219</v>
      </c>
      <c r="G592" s="28" t="s">
        <v>263</v>
      </c>
      <c r="H592" s="28" t="s">
        <v>576</v>
      </c>
      <c r="I592" s="20"/>
      <c r="J592" s="45">
        <f aca="true" t="shared" si="102" ref="J592:L593">J593</f>
        <v>9042</v>
      </c>
      <c r="K592" s="45">
        <f t="shared" si="102"/>
        <v>0</v>
      </c>
      <c r="L592" s="45">
        <f t="shared" si="102"/>
        <v>0</v>
      </c>
    </row>
    <row r="593" spans="1:12" ht="27" customHeight="1">
      <c r="A593" s="25" t="s">
        <v>215</v>
      </c>
      <c r="B593" s="29" t="s">
        <v>303</v>
      </c>
      <c r="C593" s="20" t="s">
        <v>269</v>
      </c>
      <c r="D593" s="20" t="s">
        <v>263</v>
      </c>
      <c r="E593" s="27" t="s">
        <v>296</v>
      </c>
      <c r="F593" s="28" t="s">
        <v>219</v>
      </c>
      <c r="G593" s="28" t="s">
        <v>263</v>
      </c>
      <c r="H593" s="28" t="s">
        <v>576</v>
      </c>
      <c r="I593" s="20" t="s">
        <v>330</v>
      </c>
      <c r="J593" s="45">
        <f t="shared" si="102"/>
        <v>9042</v>
      </c>
      <c r="K593" s="45">
        <f t="shared" si="102"/>
        <v>0</v>
      </c>
      <c r="L593" s="45">
        <f t="shared" si="102"/>
        <v>0</v>
      </c>
    </row>
    <row r="594" spans="1:12" ht="27" customHeight="1">
      <c r="A594" s="25" t="s">
        <v>233</v>
      </c>
      <c r="B594" s="29" t="s">
        <v>303</v>
      </c>
      <c r="C594" s="20" t="s">
        <v>269</v>
      </c>
      <c r="D594" s="20" t="s">
        <v>263</v>
      </c>
      <c r="E594" s="27" t="s">
        <v>296</v>
      </c>
      <c r="F594" s="28" t="s">
        <v>219</v>
      </c>
      <c r="G594" s="28" t="s">
        <v>263</v>
      </c>
      <c r="H594" s="28" t="s">
        <v>576</v>
      </c>
      <c r="I594" s="20" t="s">
        <v>245</v>
      </c>
      <c r="J594" s="45">
        <v>9042</v>
      </c>
      <c r="K594" s="45"/>
      <c r="L594" s="45"/>
    </row>
    <row r="595" spans="1:12" ht="15.75" customHeight="1">
      <c r="A595" s="25" t="s">
        <v>577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263</v>
      </c>
      <c r="H595" s="28" t="s">
        <v>578</v>
      </c>
      <c r="I595" s="20"/>
      <c r="J595" s="45">
        <f aca="true" t="shared" si="103" ref="J595:L596">J596</f>
        <v>3917</v>
      </c>
      <c r="K595" s="45">
        <f t="shared" si="103"/>
        <v>0</v>
      </c>
      <c r="L595" s="45">
        <f t="shared" si="103"/>
        <v>0</v>
      </c>
    </row>
    <row r="596" spans="1:12" ht="27" customHeight="1">
      <c r="A596" s="25" t="s">
        <v>215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578</v>
      </c>
      <c r="I596" s="20" t="s">
        <v>330</v>
      </c>
      <c r="J596" s="45">
        <f t="shared" si="103"/>
        <v>3917</v>
      </c>
      <c r="K596" s="45">
        <f t="shared" si="103"/>
        <v>0</v>
      </c>
      <c r="L596" s="45">
        <f t="shared" si="103"/>
        <v>0</v>
      </c>
    </row>
    <row r="597" spans="1:12" ht="27" customHeight="1">
      <c r="A597" s="25" t="s">
        <v>233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578</v>
      </c>
      <c r="I597" s="20" t="s">
        <v>245</v>
      </c>
      <c r="J597" s="45">
        <v>3917</v>
      </c>
      <c r="K597" s="45"/>
      <c r="L597" s="45"/>
    </row>
    <row r="598" spans="1:12" ht="12.75">
      <c r="A598" s="25" t="s">
        <v>386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267</v>
      </c>
      <c r="H598" s="28" t="s">
        <v>181</v>
      </c>
      <c r="I598" s="20"/>
      <c r="J598" s="45">
        <f>+J605+J602+J599</f>
        <v>1604</v>
      </c>
      <c r="K598" s="45">
        <f>+K605+K602+K599</f>
        <v>0</v>
      </c>
      <c r="L598" s="45">
        <f>+L605+L602+L599</f>
        <v>20000</v>
      </c>
    </row>
    <row r="599" spans="1:12" ht="28.5" customHeight="1">
      <c r="A599" s="83" t="s">
        <v>558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267</v>
      </c>
      <c r="H599" s="28" t="s">
        <v>559</v>
      </c>
      <c r="I599" s="20"/>
      <c r="J599" s="45">
        <f aca="true" t="shared" si="104" ref="J599:L600">J600</f>
        <v>840</v>
      </c>
      <c r="K599" s="45">
        <f t="shared" si="104"/>
        <v>0</v>
      </c>
      <c r="L599" s="45">
        <f t="shared" si="104"/>
        <v>0</v>
      </c>
    </row>
    <row r="600" spans="1:12" ht="26.25">
      <c r="A600" s="25" t="s">
        <v>218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267</v>
      </c>
      <c r="H600" s="28" t="s">
        <v>559</v>
      </c>
      <c r="I600" s="20" t="s">
        <v>325</v>
      </c>
      <c r="J600" s="45">
        <f t="shared" si="104"/>
        <v>840</v>
      </c>
      <c r="K600" s="45">
        <f t="shared" si="104"/>
        <v>0</v>
      </c>
      <c r="L600" s="45">
        <f t="shared" si="104"/>
        <v>0</v>
      </c>
    </row>
    <row r="601" spans="1:12" ht="12.75">
      <c r="A601" s="25" t="s">
        <v>326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267</v>
      </c>
      <c r="H601" s="28" t="s">
        <v>559</v>
      </c>
      <c r="I601" s="20" t="s">
        <v>327</v>
      </c>
      <c r="J601" s="45">
        <v>840</v>
      </c>
      <c r="K601" s="45"/>
      <c r="L601" s="45"/>
    </row>
    <row r="602" spans="1:12" ht="24" customHeight="1">
      <c r="A602" s="25" t="s">
        <v>376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267</v>
      </c>
      <c r="H602" s="28" t="s">
        <v>377</v>
      </c>
      <c r="I602" s="20"/>
      <c r="J602" s="45">
        <f aca="true" t="shared" si="105" ref="J602:L603">J603</f>
        <v>764</v>
      </c>
      <c r="K602" s="45">
        <f t="shared" si="105"/>
        <v>0</v>
      </c>
      <c r="L602" s="45">
        <f t="shared" si="105"/>
        <v>0</v>
      </c>
    </row>
    <row r="603" spans="1:12" ht="26.25">
      <c r="A603" s="25" t="s">
        <v>215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267</v>
      </c>
      <c r="H603" s="28" t="s">
        <v>377</v>
      </c>
      <c r="I603" s="20" t="s">
        <v>330</v>
      </c>
      <c r="J603" s="45">
        <f t="shared" si="105"/>
        <v>764</v>
      </c>
      <c r="K603" s="45">
        <f t="shared" si="105"/>
        <v>0</v>
      </c>
      <c r="L603" s="45">
        <f t="shared" si="105"/>
        <v>0</v>
      </c>
    </row>
    <row r="604" spans="1:12" ht="26.25">
      <c r="A604" s="25" t="s">
        <v>233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267</v>
      </c>
      <c r="H604" s="28" t="s">
        <v>377</v>
      </c>
      <c r="I604" s="20" t="s">
        <v>245</v>
      </c>
      <c r="J604" s="45">
        <v>764</v>
      </c>
      <c r="K604" s="45"/>
      <c r="L604" s="45"/>
    </row>
    <row r="605" spans="1:12" ht="26.25">
      <c r="A605" s="25" t="s">
        <v>469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267</v>
      </c>
      <c r="H605" s="28" t="s">
        <v>470</v>
      </c>
      <c r="I605" s="20"/>
      <c r="J605" s="45">
        <f aca="true" t="shared" si="106" ref="J605:L606">J606</f>
        <v>0</v>
      </c>
      <c r="K605" s="45">
        <f t="shared" si="106"/>
        <v>0</v>
      </c>
      <c r="L605" s="45">
        <f t="shared" si="106"/>
        <v>20000</v>
      </c>
    </row>
    <row r="606" spans="1:12" ht="26.25">
      <c r="A606" s="25" t="s">
        <v>215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470</v>
      </c>
      <c r="I606" s="20" t="s">
        <v>330</v>
      </c>
      <c r="J606" s="45">
        <f t="shared" si="106"/>
        <v>0</v>
      </c>
      <c r="K606" s="45">
        <f t="shared" si="106"/>
        <v>0</v>
      </c>
      <c r="L606" s="45">
        <f t="shared" si="106"/>
        <v>20000</v>
      </c>
    </row>
    <row r="607" spans="1:12" ht="26.25">
      <c r="A607" s="25" t="s">
        <v>233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470</v>
      </c>
      <c r="I607" s="20" t="s">
        <v>245</v>
      </c>
      <c r="J607" s="45"/>
      <c r="K607" s="45"/>
      <c r="L607" s="45">
        <v>20000</v>
      </c>
    </row>
    <row r="608" spans="1:12" ht="12.75">
      <c r="A608" s="26" t="s">
        <v>94</v>
      </c>
      <c r="B608" s="13" t="s">
        <v>303</v>
      </c>
      <c r="C608" s="10" t="s">
        <v>269</v>
      </c>
      <c r="D608" s="10" t="s">
        <v>269</v>
      </c>
      <c r="E608" s="16"/>
      <c r="F608" s="17"/>
      <c r="G608" s="17"/>
      <c r="H608" s="17"/>
      <c r="I608" s="10"/>
      <c r="J608" s="31">
        <f aca="true" t="shared" si="107" ref="J608:L613">J609</f>
        <v>64904.4</v>
      </c>
      <c r="K608" s="31">
        <f t="shared" si="107"/>
        <v>0</v>
      </c>
      <c r="L608" s="31">
        <f t="shared" si="107"/>
        <v>0</v>
      </c>
    </row>
    <row r="609" spans="1:12" ht="38.25" customHeight="1">
      <c r="A609" s="40" t="s">
        <v>408</v>
      </c>
      <c r="B609" s="13" t="s">
        <v>303</v>
      </c>
      <c r="C609" s="10" t="s">
        <v>269</v>
      </c>
      <c r="D609" s="10" t="s">
        <v>269</v>
      </c>
      <c r="E609" s="16" t="s">
        <v>296</v>
      </c>
      <c r="F609" s="17" t="s">
        <v>221</v>
      </c>
      <c r="G609" s="17" t="s">
        <v>180</v>
      </c>
      <c r="H609" s="17" t="s">
        <v>181</v>
      </c>
      <c r="I609" s="10"/>
      <c r="J609" s="31">
        <f t="shared" si="107"/>
        <v>64904.4</v>
      </c>
      <c r="K609" s="31">
        <f t="shared" si="107"/>
        <v>0</v>
      </c>
      <c r="L609" s="31">
        <f t="shared" si="107"/>
        <v>0</v>
      </c>
    </row>
    <row r="610" spans="1:12" ht="29.25" customHeight="1">
      <c r="A610" s="78" t="s">
        <v>385</v>
      </c>
      <c r="B610" s="29" t="s">
        <v>303</v>
      </c>
      <c r="C610" s="20" t="s">
        <v>269</v>
      </c>
      <c r="D610" s="20" t="s">
        <v>269</v>
      </c>
      <c r="E610" s="21" t="s">
        <v>296</v>
      </c>
      <c r="F610" s="22" t="s">
        <v>219</v>
      </c>
      <c r="G610" s="22" t="s">
        <v>180</v>
      </c>
      <c r="H610" s="22" t="s">
        <v>181</v>
      </c>
      <c r="I610" s="20"/>
      <c r="J610" s="45">
        <f t="shared" si="107"/>
        <v>64904.4</v>
      </c>
      <c r="K610" s="45">
        <f t="shared" si="107"/>
        <v>0</v>
      </c>
      <c r="L610" s="45">
        <f t="shared" si="107"/>
        <v>0</v>
      </c>
    </row>
    <row r="611" spans="1:12" ht="12.75">
      <c r="A611" s="25" t="s">
        <v>480</v>
      </c>
      <c r="B611" s="29" t="s">
        <v>303</v>
      </c>
      <c r="C611" s="20" t="s">
        <v>269</v>
      </c>
      <c r="D611" s="20" t="s">
        <v>269</v>
      </c>
      <c r="E611" s="21" t="s">
        <v>296</v>
      </c>
      <c r="F611" s="22" t="s">
        <v>219</v>
      </c>
      <c r="G611" s="22" t="s">
        <v>535</v>
      </c>
      <c r="H611" s="22" t="s">
        <v>181</v>
      </c>
      <c r="I611" s="20"/>
      <c r="J611" s="45">
        <f t="shared" si="107"/>
        <v>64904.4</v>
      </c>
      <c r="K611" s="45">
        <f t="shared" si="107"/>
        <v>0</v>
      </c>
      <c r="L611" s="45">
        <f t="shared" si="107"/>
        <v>0</v>
      </c>
    </row>
    <row r="612" spans="1:12" ht="26.25" customHeight="1">
      <c r="A612" s="25" t="s">
        <v>481</v>
      </c>
      <c r="B612" s="29" t="s">
        <v>303</v>
      </c>
      <c r="C612" s="20" t="s">
        <v>269</v>
      </c>
      <c r="D612" s="20" t="s">
        <v>269</v>
      </c>
      <c r="E612" s="21" t="s">
        <v>296</v>
      </c>
      <c r="F612" s="22" t="s">
        <v>219</v>
      </c>
      <c r="G612" s="22" t="s">
        <v>535</v>
      </c>
      <c r="H612" s="22" t="s">
        <v>482</v>
      </c>
      <c r="I612" s="20"/>
      <c r="J612" s="45">
        <f t="shared" si="107"/>
        <v>64904.4</v>
      </c>
      <c r="K612" s="45">
        <f t="shared" si="107"/>
        <v>0</v>
      </c>
      <c r="L612" s="45">
        <f t="shared" si="107"/>
        <v>0</v>
      </c>
    </row>
    <row r="613" spans="1:12" ht="26.25">
      <c r="A613" s="25" t="s">
        <v>218</v>
      </c>
      <c r="B613" s="29" t="s">
        <v>303</v>
      </c>
      <c r="C613" s="20" t="s">
        <v>269</v>
      </c>
      <c r="D613" s="20" t="s">
        <v>269</v>
      </c>
      <c r="E613" s="21" t="s">
        <v>296</v>
      </c>
      <c r="F613" s="22" t="s">
        <v>219</v>
      </c>
      <c r="G613" s="22" t="s">
        <v>535</v>
      </c>
      <c r="H613" s="22" t="s">
        <v>482</v>
      </c>
      <c r="I613" s="20" t="s">
        <v>325</v>
      </c>
      <c r="J613" s="45">
        <f t="shared" si="107"/>
        <v>64904.4</v>
      </c>
      <c r="K613" s="45">
        <f t="shared" si="107"/>
        <v>0</v>
      </c>
      <c r="L613" s="45">
        <f t="shared" si="107"/>
        <v>0</v>
      </c>
    </row>
    <row r="614" spans="1:12" ht="12.75">
      <c r="A614" s="25" t="s">
        <v>326</v>
      </c>
      <c r="B614" s="29" t="s">
        <v>303</v>
      </c>
      <c r="C614" s="20" t="s">
        <v>269</v>
      </c>
      <c r="D614" s="20" t="s">
        <v>269</v>
      </c>
      <c r="E614" s="21" t="s">
        <v>296</v>
      </c>
      <c r="F614" s="22" t="s">
        <v>219</v>
      </c>
      <c r="G614" s="22" t="s">
        <v>535</v>
      </c>
      <c r="H614" s="22" t="s">
        <v>482</v>
      </c>
      <c r="I614" s="20" t="s">
        <v>327</v>
      </c>
      <c r="J614" s="45">
        <v>64904.4</v>
      </c>
      <c r="K614" s="24"/>
      <c r="L614" s="24"/>
    </row>
    <row r="615" spans="1:12" ht="12.75">
      <c r="A615" s="40" t="s">
        <v>306</v>
      </c>
      <c r="B615" s="13" t="s">
        <v>303</v>
      </c>
      <c r="C615" s="10" t="s">
        <v>296</v>
      </c>
      <c r="D615" s="10"/>
      <c r="E615" s="11"/>
      <c r="F615" s="12"/>
      <c r="G615" s="12"/>
      <c r="H615" s="12"/>
      <c r="I615" s="10"/>
      <c r="J615" s="31">
        <f>J616</f>
        <v>21797.1</v>
      </c>
      <c r="K615" s="31">
        <f aca="true" t="shared" si="108" ref="K615:L618">K616</f>
        <v>0</v>
      </c>
      <c r="L615" s="31">
        <f t="shared" si="108"/>
        <v>0</v>
      </c>
    </row>
    <row r="616" spans="1:12" ht="12.75">
      <c r="A616" s="39" t="s">
        <v>314</v>
      </c>
      <c r="B616" s="13" t="s">
        <v>303</v>
      </c>
      <c r="C616" s="10" t="s">
        <v>296</v>
      </c>
      <c r="D616" s="10" t="s">
        <v>263</v>
      </c>
      <c r="E616" s="11"/>
      <c r="F616" s="12"/>
      <c r="G616" s="12"/>
      <c r="H616" s="12"/>
      <c r="I616" s="10"/>
      <c r="J616" s="31">
        <f>J617</f>
        <v>21797.1</v>
      </c>
      <c r="K616" s="31">
        <f t="shared" si="108"/>
        <v>0</v>
      </c>
      <c r="L616" s="31">
        <f t="shared" si="108"/>
        <v>0</v>
      </c>
    </row>
    <row r="617" spans="1:12" ht="26.25">
      <c r="A617" s="67" t="s">
        <v>490</v>
      </c>
      <c r="B617" s="13" t="s">
        <v>303</v>
      </c>
      <c r="C617" s="10" t="s">
        <v>296</v>
      </c>
      <c r="D617" s="10" t="s">
        <v>263</v>
      </c>
      <c r="E617" s="11" t="s">
        <v>265</v>
      </c>
      <c r="F617" s="12" t="s">
        <v>221</v>
      </c>
      <c r="G617" s="12" t="s">
        <v>180</v>
      </c>
      <c r="H617" s="12" t="s">
        <v>181</v>
      </c>
      <c r="I617" s="10"/>
      <c r="J617" s="31">
        <f>J618</f>
        <v>21797.1</v>
      </c>
      <c r="K617" s="31">
        <f t="shared" si="108"/>
        <v>0</v>
      </c>
      <c r="L617" s="31">
        <f t="shared" si="108"/>
        <v>0</v>
      </c>
    </row>
    <row r="618" spans="1:12" ht="12.75">
      <c r="A618" s="54" t="s">
        <v>21</v>
      </c>
      <c r="B618" s="29" t="s">
        <v>303</v>
      </c>
      <c r="C618" s="20" t="s">
        <v>296</v>
      </c>
      <c r="D618" s="20" t="s">
        <v>263</v>
      </c>
      <c r="E618" s="27" t="s">
        <v>265</v>
      </c>
      <c r="F618" s="28" t="s">
        <v>219</v>
      </c>
      <c r="G618" s="28" t="s">
        <v>180</v>
      </c>
      <c r="H618" s="28" t="s">
        <v>181</v>
      </c>
      <c r="I618" s="20"/>
      <c r="J618" s="45">
        <f>J619</f>
        <v>21797.1</v>
      </c>
      <c r="K618" s="45">
        <f t="shared" si="108"/>
        <v>0</v>
      </c>
      <c r="L618" s="45">
        <f t="shared" si="108"/>
        <v>0</v>
      </c>
    </row>
    <row r="619" spans="1:12" ht="12.75">
      <c r="A619" s="54" t="s">
        <v>118</v>
      </c>
      <c r="B619" s="29" t="s">
        <v>303</v>
      </c>
      <c r="C619" s="20" t="s">
        <v>296</v>
      </c>
      <c r="D619" s="20" t="s">
        <v>263</v>
      </c>
      <c r="E619" s="27" t="s">
        <v>265</v>
      </c>
      <c r="F619" s="28" t="s">
        <v>219</v>
      </c>
      <c r="G619" s="28" t="s">
        <v>260</v>
      </c>
      <c r="H619" s="28" t="s">
        <v>181</v>
      </c>
      <c r="I619" s="20"/>
      <c r="J619" s="45">
        <f>+J620</f>
        <v>21797.1</v>
      </c>
      <c r="K619" s="45">
        <f>+K620</f>
        <v>0</v>
      </c>
      <c r="L619" s="45">
        <f>+L620</f>
        <v>0</v>
      </c>
    </row>
    <row r="620" spans="1:12" ht="12.75">
      <c r="A620" s="19" t="s">
        <v>424</v>
      </c>
      <c r="B620" s="29" t="s">
        <v>303</v>
      </c>
      <c r="C620" s="20" t="s">
        <v>296</v>
      </c>
      <c r="D620" s="20" t="s">
        <v>263</v>
      </c>
      <c r="E620" s="27" t="s">
        <v>265</v>
      </c>
      <c r="F620" s="28" t="s">
        <v>219</v>
      </c>
      <c r="G620" s="28" t="s">
        <v>260</v>
      </c>
      <c r="H620" s="28" t="s">
        <v>425</v>
      </c>
      <c r="I620" s="20"/>
      <c r="J620" s="45">
        <f aca="true" t="shared" si="109" ref="J620:L621">J621</f>
        <v>21797.1</v>
      </c>
      <c r="K620" s="45">
        <f t="shared" si="109"/>
        <v>0</v>
      </c>
      <c r="L620" s="45">
        <f t="shared" si="109"/>
        <v>0</v>
      </c>
    </row>
    <row r="621" spans="1:12" ht="26.25">
      <c r="A621" s="25" t="s">
        <v>215</v>
      </c>
      <c r="B621" s="29" t="s">
        <v>303</v>
      </c>
      <c r="C621" s="20" t="s">
        <v>296</v>
      </c>
      <c r="D621" s="20" t="s">
        <v>263</v>
      </c>
      <c r="E621" s="27" t="s">
        <v>265</v>
      </c>
      <c r="F621" s="28" t="s">
        <v>219</v>
      </c>
      <c r="G621" s="28" t="s">
        <v>260</v>
      </c>
      <c r="H621" s="28" t="s">
        <v>425</v>
      </c>
      <c r="I621" s="20" t="s">
        <v>330</v>
      </c>
      <c r="J621" s="45">
        <f t="shared" si="109"/>
        <v>21797.1</v>
      </c>
      <c r="K621" s="45">
        <f t="shared" si="109"/>
        <v>0</v>
      </c>
      <c r="L621" s="45">
        <f t="shared" si="109"/>
        <v>0</v>
      </c>
    </row>
    <row r="622" spans="1:12" ht="26.25">
      <c r="A622" s="25" t="s">
        <v>233</v>
      </c>
      <c r="B622" s="29" t="s">
        <v>303</v>
      </c>
      <c r="C622" s="20" t="s">
        <v>296</v>
      </c>
      <c r="D622" s="20" t="s">
        <v>263</v>
      </c>
      <c r="E622" s="27" t="s">
        <v>265</v>
      </c>
      <c r="F622" s="28" t="s">
        <v>219</v>
      </c>
      <c r="G622" s="28" t="s">
        <v>260</v>
      </c>
      <c r="H622" s="28" t="s">
        <v>425</v>
      </c>
      <c r="I622" s="20" t="s">
        <v>245</v>
      </c>
      <c r="J622" s="45">
        <v>21797.1</v>
      </c>
      <c r="K622" s="45"/>
      <c r="L622" s="45"/>
    </row>
    <row r="623" spans="1:12" ht="12.75">
      <c r="A623" s="7" t="s">
        <v>301</v>
      </c>
      <c r="B623" s="3" t="s">
        <v>304</v>
      </c>
      <c r="C623" s="1"/>
      <c r="D623" s="1"/>
      <c r="E623" s="41"/>
      <c r="F623" s="42"/>
      <c r="G623" s="42"/>
      <c r="H623" s="42"/>
      <c r="I623" s="1"/>
      <c r="J623" s="34">
        <f>+J636+J624</f>
        <v>515197.8</v>
      </c>
      <c r="K623" s="34">
        <f>+K636+K624</f>
        <v>577890.2</v>
      </c>
      <c r="L623" s="34">
        <f>+L636+L624</f>
        <v>592888.7000000001</v>
      </c>
    </row>
    <row r="624" spans="1:12" ht="12.75">
      <c r="A624" s="40" t="s">
        <v>259</v>
      </c>
      <c r="B624" s="60" t="s">
        <v>304</v>
      </c>
      <c r="C624" s="35" t="s">
        <v>260</v>
      </c>
      <c r="D624" s="35"/>
      <c r="E624" s="55"/>
      <c r="F624" s="56"/>
      <c r="G624" s="56"/>
      <c r="H624" s="56"/>
      <c r="I624" s="35"/>
      <c r="J624" s="37">
        <f>J625</f>
        <v>144</v>
      </c>
      <c r="K624" s="37">
        <f aca="true" t="shared" si="110" ref="K624:L627">K625</f>
        <v>0</v>
      </c>
      <c r="L624" s="37">
        <f t="shared" si="110"/>
        <v>0</v>
      </c>
    </row>
    <row r="625" spans="1:12" ht="12.75">
      <c r="A625" s="39" t="s">
        <v>291</v>
      </c>
      <c r="B625" s="60" t="s">
        <v>304</v>
      </c>
      <c r="C625" s="35" t="s">
        <v>260</v>
      </c>
      <c r="D625" s="35" t="s">
        <v>313</v>
      </c>
      <c r="E625" s="55"/>
      <c r="F625" s="56"/>
      <c r="G625" s="56"/>
      <c r="H625" s="56"/>
      <c r="I625" s="35"/>
      <c r="J625" s="37">
        <f>J626+J632</f>
        <v>144</v>
      </c>
      <c r="K625" s="37">
        <f>K626+K632</f>
        <v>0</v>
      </c>
      <c r="L625" s="37">
        <f>L626+L632</f>
        <v>0</v>
      </c>
    </row>
    <row r="626" spans="1:12" ht="26.25">
      <c r="A626" s="15" t="s">
        <v>399</v>
      </c>
      <c r="B626" s="60" t="s">
        <v>304</v>
      </c>
      <c r="C626" s="35" t="s">
        <v>260</v>
      </c>
      <c r="D626" s="35" t="s">
        <v>313</v>
      </c>
      <c r="E626" s="58" t="s">
        <v>263</v>
      </c>
      <c r="F626" s="59" t="s">
        <v>221</v>
      </c>
      <c r="G626" s="59" t="s">
        <v>180</v>
      </c>
      <c r="H626" s="59" t="s">
        <v>181</v>
      </c>
      <c r="I626" s="35"/>
      <c r="J626" s="37">
        <f>J627</f>
        <v>134</v>
      </c>
      <c r="K626" s="37">
        <f t="shared" si="110"/>
        <v>0</v>
      </c>
      <c r="L626" s="37">
        <f t="shared" si="110"/>
        <v>0</v>
      </c>
    </row>
    <row r="627" spans="1:12" ht="39">
      <c r="A627" s="25" t="s">
        <v>16</v>
      </c>
      <c r="B627" s="57" t="s">
        <v>304</v>
      </c>
      <c r="C627" s="36" t="s">
        <v>260</v>
      </c>
      <c r="D627" s="36" t="s">
        <v>313</v>
      </c>
      <c r="E627" s="27" t="s">
        <v>263</v>
      </c>
      <c r="F627" s="28" t="s">
        <v>241</v>
      </c>
      <c r="G627" s="28" t="s">
        <v>180</v>
      </c>
      <c r="H627" s="28" t="s">
        <v>181</v>
      </c>
      <c r="I627" s="20"/>
      <c r="J627" s="24">
        <f>J628</f>
        <v>134</v>
      </c>
      <c r="K627" s="24">
        <f t="shared" si="110"/>
        <v>0</v>
      </c>
      <c r="L627" s="24">
        <f t="shared" si="110"/>
        <v>0</v>
      </c>
    </row>
    <row r="628" spans="1:12" ht="26.25">
      <c r="A628" s="25" t="s">
        <v>142</v>
      </c>
      <c r="B628" s="57" t="s">
        <v>304</v>
      </c>
      <c r="C628" s="36" t="s">
        <v>260</v>
      </c>
      <c r="D628" s="36" t="s">
        <v>313</v>
      </c>
      <c r="E628" s="27" t="s">
        <v>263</v>
      </c>
      <c r="F628" s="28" t="s">
        <v>241</v>
      </c>
      <c r="G628" s="28" t="s">
        <v>269</v>
      </c>
      <c r="H628" s="28" t="s">
        <v>181</v>
      </c>
      <c r="I628" s="20"/>
      <c r="J628" s="24">
        <f aca="true" t="shared" si="111" ref="J628:L630">J629</f>
        <v>134</v>
      </c>
      <c r="K628" s="24">
        <f t="shared" si="111"/>
        <v>0</v>
      </c>
      <c r="L628" s="24">
        <f t="shared" si="111"/>
        <v>0</v>
      </c>
    </row>
    <row r="629" spans="1:12" ht="12.75">
      <c r="A629" s="25" t="s">
        <v>17</v>
      </c>
      <c r="B629" s="57" t="s">
        <v>304</v>
      </c>
      <c r="C629" s="36" t="s">
        <v>260</v>
      </c>
      <c r="D629" s="36" t="s">
        <v>313</v>
      </c>
      <c r="E629" s="27" t="s">
        <v>263</v>
      </c>
      <c r="F629" s="28" t="s">
        <v>241</v>
      </c>
      <c r="G629" s="28" t="s">
        <v>269</v>
      </c>
      <c r="H629" s="28" t="s">
        <v>143</v>
      </c>
      <c r="I629" s="20"/>
      <c r="J629" s="24">
        <f t="shared" si="111"/>
        <v>134</v>
      </c>
      <c r="K629" s="24">
        <f t="shared" si="111"/>
        <v>0</v>
      </c>
      <c r="L629" s="24">
        <f t="shared" si="111"/>
        <v>0</v>
      </c>
    </row>
    <row r="630" spans="1:12" ht="26.25">
      <c r="A630" s="25" t="s">
        <v>215</v>
      </c>
      <c r="B630" s="57" t="s">
        <v>304</v>
      </c>
      <c r="C630" s="36" t="s">
        <v>260</v>
      </c>
      <c r="D630" s="36" t="s">
        <v>313</v>
      </c>
      <c r="E630" s="27" t="s">
        <v>263</v>
      </c>
      <c r="F630" s="28" t="s">
        <v>241</v>
      </c>
      <c r="G630" s="28" t="s">
        <v>269</v>
      </c>
      <c r="H630" s="28" t="s">
        <v>143</v>
      </c>
      <c r="I630" s="20" t="s">
        <v>330</v>
      </c>
      <c r="J630" s="24">
        <f t="shared" si="111"/>
        <v>134</v>
      </c>
      <c r="K630" s="24">
        <f t="shared" si="111"/>
        <v>0</v>
      </c>
      <c r="L630" s="24">
        <f t="shared" si="111"/>
        <v>0</v>
      </c>
    </row>
    <row r="631" spans="1:12" ht="26.25">
      <c r="A631" s="25" t="s">
        <v>233</v>
      </c>
      <c r="B631" s="57" t="s">
        <v>304</v>
      </c>
      <c r="C631" s="36" t="s">
        <v>260</v>
      </c>
      <c r="D631" s="36" t="s">
        <v>313</v>
      </c>
      <c r="E631" s="27" t="s">
        <v>263</v>
      </c>
      <c r="F631" s="28" t="s">
        <v>241</v>
      </c>
      <c r="G631" s="28" t="s">
        <v>269</v>
      </c>
      <c r="H631" s="28" t="s">
        <v>143</v>
      </c>
      <c r="I631" s="20" t="s">
        <v>245</v>
      </c>
      <c r="J631" s="24">
        <v>134</v>
      </c>
      <c r="K631" s="24"/>
      <c r="L631" s="24"/>
    </row>
    <row r="632" spans="1:12" ht="12.75">
      <c r="A632" s="26" t="s">
        <v>290</v>
      </c>
      <c r="B632" s="60" t="s">
        <v>304</v>
      </c>
      <c r="C632" s="35" t="s">
        <v>260</v>
      </c>
      <c r="D632" s="35" t="s">
        <v>313</v>
      </c>
      <c r="E632" s="58" t="s">
        <v>50</v>
      </c>
      <c r="F632" s="59" t="s">
        <v>221</v>
      </c>
      <c r="G632" s="59" t="s">
        <v>180</v>
      </c>
      <c r="H632" s="59" t="s">
        <v>181</v>
      </c>
      <c r="I632" s="35"/>
      <c r="J632" s="37">
        <f>J633</f>
        <v>10</v>
      </c>
      <c r="K632" s="37">
        <f aca="true" t="shared" si="112" ref="K632:L634">K633</f>
        <v>0</v>
      </c>
      <c r="L632" s="37">
        <f t="shared" si="112"/>
        <v>0</v>
      </c>
    </row>
    <row r="633" spans="1:12" ht="12.75">
      <c r="A633" s="25" t="s">
        <v>51</v>
      </c>
      <c r="B633" s="57" t="s">
        <v>304</v>
      </c>
      <c r="C633" s="36" t="s">
        <v>260</v>
      </c>
      <c r="D633" s="36" t="s">
        <v>313</v>
      </c>
      <c r="E633" s="55" t="s">
        <v>50</v>
      </c>
      <c r="F633" s="56" t="s">
        <v>221</v>
      </c>
      <c r="G633" s="56" t="s">
        <v>180</v>
      </c>
      <c r="H633" s="56" t="s">
        <v>214</v>
      </c>
      <c r="I633" s="36"/>
      <c r="J633" s="38">
        <f>J634</f>
        <v>10</v>
      </c>
      <c r="K633" s="38">
        <f t="shared" si="112"/>
        <v>0</v>
      </c>
      <c r="L633" s="38">
        <f t="shared" si="112"/>
        <v>0</v>
      </c>
    </row>
    <row r="634" spans="1:12" ht="12.75">
      <c r="A634" s="25" t="s">
        <v>229</v>
      </c>
      <c r="B634" s="57" t="s">
        <v>304</v>
      </c>
      <c r="C634" s="36" t="s">
        <v>260</v>
      </c>
      <c r="D634" s="36" t="s">
        <v>313</v>
      </c>
      <c r="E634" s="55" t="s">
        <v>50</v>
      </c>
      <c r="F634" s="56" t="s">
        <v>221</v>
      </c>
      <c r="G634" s="56" t="s">
        <v>180</v>
      </c>
      <c r="H634" s="56" t="s">
        <v>214</v>
      </c>
      <c r="I634" s="36" t="s">
        <v>230</v>
      </c>
      <c r="J634" s="38">
        <f>J635</f>
        <v>10</v>
      </c>
      <c r="K634" s="38">
        <f t="shared" si="112"/>
        <v>0</v>
      </c>
      <c r="L634" s="38">
        <f t="shared" si="112"/>
        <v>0</v>
      </c>
    </row>
    <row r="635" spans="1:12" ht="12.75">
      <c r="A635" s="25" t="s">
        <v>89</v>
      </c>
      <c r="B635" s="57" t="s">
        <v>304</v>
      </c>
      <c r="C635" s="36" t="s">
        <v>260</v>
      </c>
      <c r="D635" s="36" t="s">
        <v>313</v>
      </c>
      <c r="E635" s="55" t="s">
        <v>50</v>
      </c>
      <c r="F635" s="56" t="s">
        <v>221</v>
      </c>
      <c r="G635" s="56" t="s">
        <v>180</v>
      </c>
      <c r="H635" s="56" t="s">
        <v>214</v>
      </c>
      <c r="I635" s="36" t="s">
        <v>88</v>
      </c>
      <c r="J635" s="38">
        <v>10</v>
      </c>
      <c r="K635" s="38"/>
      <c r="L635" s="38"/>
    </row>
    <row r="636" spans="1:12" ht="12.75">
      <c r="A636" s="26" t="s">
        <v>276</v>
      </c>
      <c r="B636" s="13" t="s">
        <v>304</v>
      </c>
      <c r="C636" s="10" t="s">
        <v>277</v>
      </c>
      <c r="D636" s="10"/>
      <c r="E636" s="27"/>
      <c r="F636" s="28"/>
      <c r="G636" s="28"/>
      <c r="H636" s="28"/>
      <c r="I636" s="10"/>
      <c r="J636" s="14">
        <f>J637+J648+J655+J720+J747</f>
        <v>515053.8</v>
      </c>
      <c r="K636" s="14">
        <f>K637+K648+K655+K720+K747</f>
        <v>577890.2</v>
      </c>
      <c r="L636" s="14">
        <f>L637+L648+L655+L720+L747</f>
        <v>592888.7000000001</v>
      </c>
    </row>
    <row r="637" spans="1:12" ht="12.75">
      <c r="A637" s="15" t="s">
        <v>278</v>
      </c>
      <c r="B637" s="13" t="s">
        <v>304</v>
      </c>
      <c r="C637" s="10" t="s">
        <v>277</v>
      </c>
      <c r="D637" s="10" t="s">
        <v>260</v>
      </c>
      <c r="E637" s="27"/>
      <c r="F637" s="28"/>
      <c r="G637" s="28"/>
      <c r="H637" s="28"/>
      <c r="I637" s="10"/>
      <c r="J637" s="14">
        <f aca="true" t="shared" si="113" ref="J637:L638">J638</f>
        <v>2743.6</v>
      </c>
      <c r="K637" s="14">
        <f t="shared" si="113"/>
        <v>103.6</v>
      </c>
      <c r="L637" s="14">
        <f t="shared" si="113"/>
        <v>103.6</v>
      </c>
    </row>
    <row r="638" spans="1:12" ht="26.25">
      <c r="A638" s="15" t="s">
        <v>399</v>
      </c>
      <c r="B638" s="13" t="s">
        <v>304</v>
      </c>
      <c r="C638" s="10" t="s">
        <v>277</v>
      </c>
      <c r="D638" s="10" t="s">
        <v>260</v>
      </c>
      <c r="E638" s="11" t="s">
        <v>318</v>
      </c>
      <c r="F638" s="12" t="s">
        <v>242</v>
      </c>
      <c r="G638" s="12" t="s">
        <v>180</v>
      </c>
      <c r="H638" s="12" t="s">
        <v>181</v>
      </c>
      <c r="I638" s="10"/>
      <c r="J638" s="14">
        <f t="shared" si="113"/>
        <v>2743.6</v>
      </c>
      <c r="K638" s="14">
        <f t="shared" si="113"/>
        <v>103.6</v>
      </c>
      <c r="L638" s="14">
        <f t="shared" si="113"/>
        <v>103.6</v>
      </c>
    </row>
    <row r="639" spans="1:12" ht="26.25">
      <c r="A639" s="33" t="s">
        <v>222</v>
      </c>
      <c r="B639" s="29" t="s">
        <v>304</v>
      </c>
      <c r="C639" s="20" t="s">
        <v>277</v>
      </c>
      <c r="D639" s="20" t="s">
        <v>260</v>
      </c>
      <c r="E639" s="27" t="s">
        <v>263</v>
      </c>
      <c r="F639" s="28" t="s">
        <v>223</v>
      </c>
      <c r="G639" s="28" t="s">
        <v>180</v>
      </c>
      <c r="H639" s="28" t="s">
        <v>181</v>
      </c>
      <c r="I639" s="20"/>
      <c r="J639" s="24">
        <f>J640+J644</f>
        <v>2743.6</v>
      </c>
      <c r="K639" s="24">
        <f>K640+K644</f>
        <v>103.6</v>
      </c>
      <c r="L639" s="24">
        <f>L640+L644</f>
        <v>103.6</v>
      </c>
    </row>
    <row r="640" spans="1:12" ht="26.25">
      <c r="A640" s="33" t="s">
        <v>100</v>
      </c>
      <c r="B640" s="29" t="s">
        <v>304</v>
      </c>
      <c r="C640" s="20" t="s">
        <v>277</v>
      </c>
      <c r="D640" s="20" t="s">
        <v>260</v>
      </c>
      <c r="E640" s="27" t="s">
        <v>263</v>
      </c>
      <c r="F640" s="28" t="s">
        <v>223</v>
      </c>
      <c r="G640" s="28" t="s">
        <v>260</v>
      </c>
      <c r="H640" s="28" t="s">
        <v>181</v>
      </c>
      <c r="I640" s="20"/>
      <c r="J640" s="24">
        <f aca="true" t="shared" si="114" ref="J640:L642">J641</f>
        <v>103.6</v>
      </c>
      <c r="K640" s="24">
        <f t="shared" si="114"/>
        <v>103.6</v>
      </c>
      <c r="L640" s="24">
        <f t="shared" si="114"/>
        <v>103.6</v>
      </c>
    </row>
    <row r="641" spans="1:12" ht="53.25" customHeight="1">
      <c r="A641" s="19" t="s">
        <v>486</v>
      </c>
      <c r="B641" s="29" t="s">
        <v>304</v>
      </c>
      <c r="C641" s="20" t="s">
        <v>277</v>
      </c>
      <c r="D641" s="20" t="s">
        <v>260</v>
      </c>
      <c r="E641" s="27" t="s">
        <v>263</v>
      </c>
      <c r="F641" s="28" t="s">
        <v>223</v>
      </c>
      <c r="G641" s="28" t="s">
        <v>260</v>
      </c>
      <c r="H641" s="28" t="s">
        <v>151</v>
      </c>
      <c r="I641" s="20"/>
      <c r="J641" s="24">
        <f t="shared" si="114"/>
        <v>103.6</v>
      </c>
      <c r="K641" s="24">
        <f t="shared" si="114"/>
        <v>103.6</v>
      </c>
      <c r="L641" s="24">
        <f t="shared" si="114"/>
        <v>103.6</v>
      </c>
    </row>
    <row r="642" spans="1:12" ht="12.75">
      <c r="A642" s="25" t="s">
        <v>229</v>
      </c>
      <c r="B642" s="29" t="s">
        <v>304</v>
      </c>
      <c r="C642" s="20" t="s">
        <v>277</v>
      </c>
      <c r="D642" s="20" t="s">
        <v>260</v>
      </c>
      <c r="E642" s="27" t="s">
        <v>263</v>
      </c>
      <c r="F642" s="28" t="s">
        <v>223</v>
      </c>
      <c r="G642" s="28" t="s">
        <v>260</v>
      </c>
      <c r="H642" s="28" t="s">
        <v>151</v>
      </c>
      <c r="I642" s="20" t="s">
        <v>230</v>
      </c>
      <c r="J642" s="24">
        <f t="shared" si="114"/>
        <v>103.6</v>
      </c>
      <c r="K642" s="24">
        <f t="shared" si="114"/>
        <v>103.6</v>
      </c>
      <c r="L642" s="24">
        <f t="shared" si="114"/>
        <v>103.6</v>
      </c>
    </row>
    <row r="643" spans="1:12" ht="12.75">
      <c r="A643" s="33" t="s">
        <v>253</v>
      </c>
      <c r="B643" s="29" t="s">
        <v>304</v>
      </c>
      <c r="C643" s="20" t="s">
        <v>277</v>
      </c>
      <c r="D643" s="20" t="s">
        <v>260</v>
      </c>
      <c r="E643" s="27" t="s">
        <v>263</v>
      </c>
      <c r="F643" s="28" t="s">
        <v>223</v>
      </c>
      <c r="G643" s="28" t="s">
        <v>260</v>
      </c>
      <c r="H643" s="28" t="s">
        <v>151</v>
      </c>
      <c r="I643" s="20" t="s">
        <v>254</v>
      </c>
      <c r="J643" s="24">
        <v>103.6</v>
      </c>
      <c r="K643" s="24">
        <v>103.6</v>
      </c>
      <c r="L643" s="24">
        <v>103.6</v>
      </c>
    </row>
    <row r="644" spans="1:12" ht="26.25">
      <c r="A644" s="33" t="s">
        <v>97</v>
      </c>
      <c r="B644" s="29" t="s">
        <v>304</v>
      </c>
      <c r="C644" s="20" t="s">
        <v>277</v>
      </c>
      <c r="D644" s="20" t="s">
        <v>260</v>
      </c>
      <c r="E644" s="27" t="s">
        <v>263</v>
      </c>
      <c r="F644" s="28" t="s">
        <v>223</v>
      </c>
      <c r="G644" s="28" t="s">
        <v>267</v>
      </c>
      <c r="H644" s="28" t="s">
        <v>181</v>
      </c>
      <c r="I644" s="20"/>
      <c r="J644" s="45">
        <f aca="true" t="shared" si="115" ref="J644:L646">J645</f>
        <v>2640</v>
      </c>
      <c r="K644" s="24">
        <f t="shared" si="115"/>
        <v>0</v>
      </c>
      <c r="L644" s="24">
        <f t="shared" si="115"/>
        <v>0</v>
      </c>
    </row>
    <row r="645" spans="1:12" ht="12.75">
      <c r="A645" s="25" t="s">
        <v>18</v>
      </c>
      <c r="B645" s="29" t="s">
        <v>304</v>
      </c>
      <c r="C645" s="20" t="s">
        <v>277</v>
      </c>
      <c r="D645" s="20" t="s">
        <v>260</v>
      </c>
      <c r="E645" s="27" t="s">
        <v>263</v>
      </c>
      <c r="F645" s="28" t="s">
        <v>223</v>
      </c>
      <c r="G645" s="28" t="s">
        <v>267</v>
      </c>
      <c r="H645" s="28" t="s">
        <v>158</v>
      </c>
      <c r="I645" s="20"/>
      <c r="J645" s="45">
        <f t="shared" si="115"/>
        <v>2640</v>
      </c>
      <c r="K645" s="24">
        <f t="shared" si="115"/>
        <v>0</v>
      </c>
      <c r="L645" s="24">
        <f t="shared" si="115"/>
        <v>0</v>
      </c>
    </row>
    <row r="646" spans="1:12" ht="12.75">
      <c r="A646" s="25" t="s">
        <v>229</v>
      </c>
      <c r="B646" s="29" t="s">
        <v>304</v>
      </c>
      <c r="C646" s="20" t="s">
        <v>277</v>
      </c>
      <c r="D646" s="20" t="s">
        <v>260</v>
      </c>
      <c r="E646" s="27" t="s">
        <v>263</v>
      </c>
      <c r="F646" s="28" t="s">
        <v>223</v>
      </c>
      <c r="G646" s="28" t="s">
        <v>267</v>
      </c>
      <c r="H646" s="28" t="s">
        <v>158</v>
      </c>
      <c r="I646" s="20" t="s">
        <v>230</v>
      </c>
      <c r="J646" s="45">
        <f t="shared" si="115"/>
        <v>2640</v>
      </c>
      <c r="K646" s="24">
        <f t="shared" si="115"/>
        <v>0</v>
      </c>
      <c r="L646" s="24">
        <f t="shared" si="115"/>
        <v>0</v>
      </c>
    </row>
    <row r="647" spans="1:12" ht="12.75">
      <c r="A647" s="33" t="s">
        <v>253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267</v>
      </c>
      <c r="H647" s="28" t="s">
        <v>158</v>
      </c>
      <c r="I647" s="20" t="s">
        <v>254</v>
      </c>
      <c r="J647" s="45">
        <v>2640</v>
      </c>
      <c r="K647" s="24"/>
      <c r="L647" s="24"/>
    </row>
    <row r="648" spans="1:12" ht="12.75">
      <c r="A648" s="39" t="s">
        <v>279</v>
      </c>
      <c r="B648" s="60" t="s">
        <v>304</v>
      </c>
      <c r="C648" s="35" t="s">
        <v>277</v>
      </c>
      <c r="D648" s="35" t="s">
        <v>263</v>
      </c>
      <c r="E648" s="27"/>
      <c r="F648" s="28"/>
      <c r="G648" s="28"/>
      <c r="H648" s="28"/>
      <c r="I648" s="35"/>
      <c r="J648" s="37">
        <f aca="true" t="shared" si="116" ref="J648:L649">J649</f>
        <v>50079.7</v>
      </c>
      <c r="K648" s="37">
        <f t="shared" si="116"/>
        <v>54915.6</v>
      </c>
      <c r="L648" s="37">
        <f t="shared" si="116"/>
        <v>57807</v>
      </c>
    </row>
    <row r="649" spans="1:12" ht="26.25">
      <c r="A649" s="15" t="s">
        <v>399</v>
      </c>
      <c r="B649" s="60" t="s">
        <v>304</v>
      </c>
      <c r="C649" s="35" t="s">
        <v>277</v>
      </c>
      <c r="D649" s="35" t="s">
        <v>263</v>
      </c>
      <c r="E649" s="11" t="s">
        <v>263</v>
      </c>
      <c r="F649" s="12" t="s">
        <v>221</v>
      </c>
      <c r="G649" s="12" t="s">
        <v>180</v>
      </c>
      <c r="H649" s="12" t="s">
        <v>181</v>
      </c>
      <c r="I649" s="35"/>
      <c r="J649" s="37">
        <f t="shared" si="116"/>
        <v>50079.7</v>
      </c>
      <c r="K649" s="37">
        <f t="shared" si="116"/>
        <v>54915.6</v>
      </c>
      <c r="L649" s="37">
        <f t="shared" si="116"/>
        <v>57807</v>
      </c>
    </row>
    <row r="650" spans="1:12" ht="39">
      <c r="A650" s="25" t="s">
        <v>231</v>
      </c>
      <c r="B650" s="57" t="s">
        <v>304</v>
      </c>
      <c r="C650" s="36" t="s">
        <v>277</v>
      </c>
      <c r="D650" s="36" t="s">
        <v>263</v>
      </c>
      <c r="E650" s="27" t="s">
        <v>263</v>
      </c>
      <c r="F650" s="28" t="s">
        <v>232</v>
      </c>
      <c r="G650" s="28" t="s">
        <v>180</v>
      </c>
      <c r="H650" s="28" t="s">
        <v>181</v>
      </c>
      <c r="I650" s="35"/>
      <c r="J650" s="38">
        <f aca="true" t="shared" si="117" ref="J650:L651">J651</f>
        <v>50079.7</v>
      </c>
      <c r="K650" s="38">
        <f t="shared" si="117"/>
        <v>54915.6</v>
      </c>
      <c r="L650" s="38">
        <f t="shared" si="117"/>
        <v>57807</v>
      </c>
    </row>
    <row r="651" spans="1:12" ht="26.25">
      <c r="A651" s="25" t="s">
        <v>144</v>
      </c>
      <c r="B651" s="57" t="s">
        <v>304</v>
      </c>
      <c r="C651" s="36" t="s">
        <v>277</v>
      </c>
      <c r="D651" s="36" t="s">
        <v>263</v>
      </c>
      <c r="E651" s="27" t="s">
        <v>263</v>
      </c>
      <c r="F651" s="28" t="s">
        <v>232</v>
      </c>
      <c r="G651" s="28" t="s">
        <v>260</v>
      </c>
      <c r="H651" s="28" t="s">
        <v>181</v>
      </c>
      <c r="I651" s="35"/>
      <c r="J651" s="38">
        <f t="shared" si="117"/>
        <v>50079.7</v>
      </c>
      <c r="K651" s="38">
        <f t="shared" si="117"/>
        <v>54915.6</v>
      </c>
      <c r="L651" s="38">
        <f t="shared" si="117"/>
        <v>57807</v>
      </c>
    </row>
    <row r="652" spans="1:12" ht="143.25" customHeight="1">
      <c r="A652" s="25" t="s">
        <v>394</v>
      </c>
      <c r="B652" s="57" t="s">
        <v>304</v>
      </c>
      <c r="C652" s="36" t="s">
        <v>277</v>
      </c>
      <c r="D652" s="36" t="s">
        <v>263</v>
      </c>
      <c r="E652" s="27" t="s">
        <v>263</v>
      </c>
      <c r="F652" s="28" t="s">
        <v>232</v>
      </c>
      <c r="G652" s="28" t="s">
        <v>260</v>
      </c>
      <c r="H652" s="28" t="s">
        <v>145</v>
      </c>
      <c r="I652" s="35"/>
      <c r="J652" s="38">
        <f aca="true" t="shared" si="118" ref="J652:L653">J653</f>
        <v>50079.7</v>
      </c>
      <c r="K652" s="38">
        <f t="shared" si="118"/>
        <v>54915.6</v>
      </c>
      <c r="L652" s="38">
        <f t="shared" si="118"/>
        <v>57807</v>
      </c>
    </row>
    <row r="653" spans="1:12" ht="26.25">
      <c r="A653" s="19" t="s">
        <v>226</v>
      </c>
      <c r="B653" s="29" t="s">
        <v>304</v>
      </c>
      <c r="C653" s="20" t="s">
        <v>277</v>
      </c>
      <c r="D653" s="20" t="s">
        <v>263</v>
      </c>
      <c r="E653" s="27" t="s">
        <v>263</v>
      </c>
      <c r="F653" s="28" t="s">
        <v>232</v>
      </c>
      <c r="G653" s="28" t="s">
        <v>260</v>
      </c>
      <c r="H653" s="28" t="s">
        <v>145</v>
      </c>
      <c r="I653" s="20" t="s">
        <v>225</v>
      </c>
      <c r="J653" s="38">
        <f t="shared" si="118"/>
        <v>50079.7</v>
      </c>
      <c r="K653" s="38">
        <f t="shared" si="118"/>
        <v>54915.6</v>
      </c>
      <c r="L653" s="38">
        <f t="shared" si="118"/>
        <v>57807</v>
      </c>
    </row>
    <row r="654" spans="1:12" ht="12.75">
      <c r="A654" s="19" t="s">
        <v>227</v>
      </c>
      <c r="B654" s="29" t="s">
        <v>304</v>
      </c>
      <c r="C654" s="20" t="s">
        <v>277</v>
      </c>
      <c r="D654" s="20" t="s">
        <v>263</v>
      </c>
      <c r="E654" s="27" t="s">
        <v>263</v>
      </c>
      <c r="F654" s="28" t="s">
        <v>232</v>
      </c>
      <c r="G654" s="28" t="s">
        <v>260</v>
      </c>
      <c r="H654" s="28" t="s">
        <v>145</v>
      </c>
      <c r="I654" s="20" t="s">
        <v>250</v>
      </c>
      <c r="J654" s="38">
        <v>50079.7</v>
      </c>
      <c r="K654" s="38">
        <v>54915.6</v>
      </c>
      <c r="L654" s="38">
        <v>57807</v>
      </c>
    </row>
    <row r="655" spans="1:12" ht="12.75">
      <c r="A655" s="15" t="s">
        <v>280</v>
      </c>
      <c r="B655" s="13" t="s">
        <v>304</v>
      </c>
      <c r="C655" s="10" t="s">
        <v>277</v>
      </c>
      <c r="D655" s="10" t="s">
        <v>267</v>
      </c>
      <c r="E655" s="27"/>
      <c r="F655" s="28"/>
      <c r="G655" s="28"/>
      <c r="H655" s="28"/>
      <c r="I655" s="10"/>
      <c r="J655" s="14">
        <f>J656</f>
        <v>139334.8</v>
      </c>
      <c r="K655" s="14">
        <f>K656</f>
        <v>188775.9</v>
      </c>
      <c r="L655" s="14">
        <f>L656</f>
        <v>194212.4</v>
      </c>
    </row>
    <row r="656" spans="1:12" ht="26.25">
      <c r="A656" s="15" t="s">
        <v>399</v>
      </c>
      <c r="B656" s="60" t="s">
        <v>304</v>
      </c>
      <c r="C656" s="35" t="s">
        <v>277</v>
      </c>
      <c r="D656" s="35" t="s">
        <v>267</v>
      </c>
      <c r="E656" s="11" t="s">
        <v>263</v>
      </c>
      <c r="F656" s="12" t="s">
        <v>221</v>
      </c>
      <c r="G656" s="12" t="s">
        <v>180</v>
      </c>
      <c r="H656" s="12" t="s">
        <v>181</v>
      </c>
      <c r="I656" s="20"/>
      <c r="J656" s="14">
        <f>J665+J657</f>
        <v>139334.8</v>
      </c>
      <c r="K656" s="14">
        <f>K665+K657</f>
        <v>188775.9</v>
      </c>
      <c r="L656" s="14">
        <f>L665+L657</f>
        <v>194212.4</v>
      </c>
    </row>
    <row r="657" spans="1:12" ht="39">
      <c r="A657" s="25" t="s">
        <v>16</v>
      </c>
      <c r="B657" s="57" t="s">
        <v>304</v>
      </c>
      <c r="C657" s="36" t="s">
        <v>277</v>
      </c>
      <c r="D657" s="36" t="s">
        <v>267</v>
      </c>
      <c r="E657" s="27" t="s">
        <v>263</v>
      </c>
      <c r="F657" s="28" t="s">
        <v>241</v>
      </c>
      <c r="G657" s="28" t="s">
        <v>180</v>
      </c>
      <c r="H657" s="28" t="s">
        <v>181</v>
      </c>
      <c r="I657" s="20"/>
      <c r="J657" s="24">
        <f>+J658</f>
        <v>211.8</v>
      </c>
      <c r="K657" s="24">
        <f>+K658</f>
        <v>211.8</v>
      </c>
      <c r="L657" s="24">
        <f>+L658</f>
        <v>211.8</v>
      </c>
    </row>
    <row r="658" spans="1:12" ht="26.25">
      <c r="A658" s="25" t="s">
        <v>141</v>
      </c>
      <c r="B658" s="57" t="s">
        <v>304</v>
      </c>
      <c r="C658" s="36" t="s">
        <v>277</v>
      </c>
      <c r="D658" s="36" t="s">
        <v>267</v>
      </c>
      <c r="E658" s="27" t="s">
        <v>263</v>
      </c>
      <c r="F658" s="28" t="s">
        <v>241</v>
      </c>
      <c r="G658" s="28" t="s">
        <v>267</v>
      </c>
      <c r="H658" s="28" t="s">
        <v>181</v>
      </c>
      <c r="I658" s="35"/>
      <c r="J658" s="38">
        <f>J662+J659</f>
        <v>211.8</v>
      </c>
      <c r="K658" s="38">
        <f>K662+K659</f>
        <v>211.8</v>
      </c>
      <c r="L658" s="38">
        <f>L662+L659</f>
        <v>211.8</v>
      </c>
    </row>
    <row r="659" spans="1:12" ht="66">
      <c r="A659" s="25" t="s">
        <v>503</v>
      </c>
      <c r="B659" s="57" t="s">
        <v>304</v>
      </c>
      <c r="C659" s="36" t="s">
        <v>277</v>
      </c>
      <c r="D659" s="36" t="s">
        <v>267</v>
      </c>
      <c r="E659" s="27" t="s">
        <v>263</v>
      </c>
      <c r="F659" s="28" t="s">
        <v>241</v>
      </c>
      <c r="G659" s="28" t="s">
        <v>267</v>
      </c>
      <c r="H659" s="28" t="s">
        <v>504</v>
      </c>
      <c r="I659" s="35"/>
      <c r="J659" s="38">
        <f aca="true" t="shared" si="119" ref="J659:L660">J660</f>
        <v>105.9</v>
      </c>
      <c r="K659" s="38">
        <f t="shared" si="119"/>
        <v>105.9</v>
      </c>
      <c r="L659" s="38">
        <f t="shared" si="119"/>
        <v>105.9</v>
      </c>
    </row>
    <row r="660" spans="1:12" ht="26.25">
      <c r="A660" s="19" t="s">
        <v>226</v>
      </c>
      <c r="B660" s="57" t="s">
        <v>304</v>
      </c>
      <c r="C660" s="36" t="s">
        <v>277</v>
      </c>
      <c r="D660" s="36" t="s">
        <v>267</v>
      </c>
      <c r="E660" s="27" t="s">
        <v>263</v>
      </c>
      <c r="F660" s="28" t="s">
        <v>241</v>
      </c>
      <c r="G660" s="28" t="s">
        <v>267</v>
      </c>
      <c r="H660" s="28" t="s">
        <v>504</v>
      </c>
      <c r="I660" s="36" t="s">
        <v>225</v>
      </c>
      <c r="J660" s="38">
        <f t="shared" si="119"/>
        <v>105.9</v>
      </c>
      <c r="K660" s="38">
        <f t="shared" si="119"/>
        <v>105.9</v>
      </c>
      <c r="L660" s="38">
        <f t="shared" si="119"/>
        <v>105.9</v>
      </c>
    </row>
    <row r="661" spans="1:12" ht="12.75">
      <c r="A661" s="19" t="s">
        <v>227</v>
      </c>
      <c r="B661" s="57" t="s">
        <v>304</v>
      </c>
      <c r="C661" s="36" t="s">
        <v>277</v>
      </c>
      <c r="D661" s="36" t="s">
        <v>267</v>
      </c>
      <c r="E661" s="27" t="s">
        <v>263</v>
      </c>
      <c r="F661" s="28" t="s">
        <v>241</v>
      </c>
      <c r="G661" s="28" t="s">
        <v>267</v>
      </c>
      <c r="H661" s="28" t="s">
        <v>504</v>
      </c>
      <c r="I661" s="36" t="s">
        <v>250</v>
      </c>
      <c r="J661" s="38">
        <v>105.9</v>
      </c>
      <c r="K661" s="38">
        <v>105.9</v>
      </c>
      <c r="L661" s="38">
        <v>105.9</v>
      </c>
    </row>
    <row r="662" spans="1:12" ht="26.25">
      <c r="A662" s="19" t="s">
        <v>83</v>
      </c>
      <c r="B662" s="57" t="s">
        <v>304</v>
      </c>
      <c r="C662" s="36" t="s">
        <v>277</v>
      </c>
      <c r="D662" s="36" t="s">
        <v>267</v>
      </c>
      <c r="E662" s="27" t="s">
        <v>263</v>
      </c>
      <c r="F662" s="28" t="s">
        <v>241</v>
      </c>
      <c r="G662" s="28" t="s">
        <v>267</v>
      </c>
      <c r="H662" s="28" t="s">
        <v>178</v>
      </c>
      <c r="I662" s="36"/>
      <c r="J662" s="38">
        <f aca="true" t="shared" si="120" ref="J662:L663">J663</f>
        <v>105.9</v>
      </c>
      <c r="K662" s="38">
        <f t="shared" si="120"/>
        <v>105.9</v>
      </c>
      <c r="L662" s="38">
        <f t="shared" si="120"/>
        <v>105.9</v>
      </c>
    </row>
    <row r="663" spans="1:12" ht="26.25">
      <c r="A663" s="19" t="s">
        <v>226</v>
      </c>
      <c r="B663" s="57" t="s">
        <v>304</v>
      </c>
      <c r="C663" s="36" t="s">
        <v>277</v>
      </c>
      <c r="D663" s="36" t="s">
        <v>267</v>
      </c>
      <c r="E663" s="27" t="s">
        <v>263</v>
      </c>
      <c r="F663" s="28" t="s">
        <v>241</v>
      </c>
      <c r="G663" s="28" t="s">
        <v>267</v>
      </c>
      <c r="H663" s="28" t="s">
        <v>178</v>
      </c>
      <c r="I663" s="36" t="s">
        <v>225</v>
      </c>
      <c r="J663" s="38">
        <f t="shared" si="120"/>
        <v>105.9</v>
      </c>
      <c r="K663" s="38">
        <f t="shared" si="120"/>
        <v>105.9</v>
      </c>
      <c r="L663" s="38">
        <f t="shared" si="120"/>
        <v>105.9</v>
      </c>
    </row>
    <row r="664" spans="1:12" ht="12.75">
      <c r="A664" s="19" t="s">
        <v>227</v>
      </c>
      <c r="B664" s="57" t="s">
        <v>304</v>
      </c>
      <c r="C664" s="36" t="s">
        <v>277</v>
      </c>
      <c r="D664" s="36" t="s">
        <v>267</v>
      </c>
      <c r="E664" s="27" t="s">
        <v>263</v>
      </c>
      <c r="F664" s="28" t="s">
        <v>241</v>
      </c>
      <c r="G664" s="28" t="s">
        <v>267</v>
      </c>
      <c r="H664" s="28" t="s">
        <v>178</v>
      </c>
      <c r="I664" s="36" t="s">
        <v>250</v>
      </c>
      <c r="J664" s="38">
        <v>105.9</v>
      </c>
      <c r="K664" s="38">
        <v>105.9</v>
      </c>
      <c r="L664" s="38">
        <v>105.9</v>
      </c>
    </row>
    <row r="665" spans="1:12" ht="26.25">
      <c r="A665" s="33" t="s">
        <v>222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180</v>
      </c>
      <c r="H665" s="28" t="s">
        <v>181</v>
      </c>
      <c r="I665" s="20"/>
      <c r="J665" s="45">
        <f>J666</f>
        <v>139123</v>
      </c>
      <c r="K665" s="45">
        <f>K666</f>
        <v>188564.1</v>
      </c>
      <c r="L665" s="45">
        <f>L666</f>
        <v>194000.6</v>
      </c>
    </row>
    <row r="666" spans="1:12" ht="26.25">
      <c r="A666" s="33" t="s">
        <v>100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181</v>
      </c>
      <c r="I666" s="20"/>
      <c r="J666" s="45">
        <f>J667+J670+J675+J681+J686+J696+J704+J709+J714+J717+J678+J691+J701</f>
        <v>139123</v>
      </c>
      <c r="K666" s="45">
        <f>K667+K670+K675+K681+K686+K696+K704+K709+K714+K717+K678+K691+K701</f>
        <v>188564.1</v>
      </c>
      <c r="L666" s="45">
        <f>L667+L670+L675+L681+L686+L696+L704+L709+L714+L717+L678+L691+L701</f>
        <v>194000.6</v>
      </c>
    </row>
    <row r="667" spans="1:12" ht="26.25">
      <c r="A667" s="33" t="s">
        <v>146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147</v>
      </c>
      <c r="I667" s="20"/>
      <c r="J667" s="24">
        <f aca="true" t="shared" si="121" ref="J667:L668">J668</f>
        <v>610.7</v>
      </c>
      <c r="K667" s="24">
        <f t="shared" si="121"/>
        <v>629.3</v>
      </c>
      <c r="L667" s="24">
        <f t="shared" si="121"/>
        <v>654.5</v>
      </c>
    </row>
    <row r="668" spans="1:12" ht="12.75">
      <c r="A668" s="25" t="s">
        <v>229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147</v>
      </c>
      <c r="I668" s="20" t="s">
        <v>230</v>
      </c>
      <c r="J668" s="24">
        <f t="shared" si="121"/>
        <v>610.7</v>
      </c>
      <c r="K668" s="24">
        <f t="shared" si="121"/>
        <v>629.3</v>
      </c>
      <c r="L668" s="24">
        <f t="shared" si="121"/>
        <v>654.5</v>
      </c>
    </row>
    <row r="669" spans="1:12" ht="12.75">
      <c r="A669" s="33" t="s">
        <v>253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147</v>
      </c>
      <c r="I669" s="20" t="s">
        <v>254</v>
      </c>
      <c r="J669" s="24">
        <v>610.7</v>
      </c>
      <c r="K669" s="24">
        <v>629.3</v>
      </c>
      <c r="L669" s="24">
        <v>654.5</v>
      </c>
    </row>
    <row r="670" spans="1:12" ht="54" customHeight="1">
      <c r="A670" s="54" t="s">
        <v>536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149</v>
      </c>
      <c r="I670" s="20"/>
      <c r="J670" s="24">
        <f>J673+J671</f>
        <v>6820.8</v>
      </c>
      <c r="K670" s="24">
        <f>K673+K671</f>
        <v>6929.9</v>
      </c>
      <c r="L670" s="24">
        <f>L673+L671</f>
        <v>7040.9</v>
      </c>
    </row>
    <row r="671" spans="1:12" ht="26.25">
      <c r="A671" s="25" t="s">
        <v>215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149</v>
      </c>
      <c r="I671" s="20" t="s">
        <v>330</v>
      </c>
      <c r="J671" s="24">
        <f>J672</f>
        <v>40</v>
      </c>
      <c r="K671" s="24">
        <f>K672</f>
        <v>45</v>
      </c>
      <c r="L671" s="24">
        <f>L672</f>
        <v>50</v>
      </c>
    </row>
    <row r="672" spans="1:12" ht="26.25">
      <c r="A672" s="25" t="s">
        <v>233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149</v>
      </c>
      <c r="I672" s="20" t="s">
        <v>245</v>
      </c>
      <c r="J672" s="24">
        <v>40</v>
      </c>
      <c r="K672" s="24">
        <v>45</v>
      </c>
      <c r="L672" s="24">
        <v>50</v>
      </c>
    </row>
    <row r="673" spans="1:12" ht="12.75">
      <c r="A673" s="25" t="s">
        <v>229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149</v>
      </c>
      <c r="I673" s="20" t="s">
        <v>230</v>
      </c>
      <c r="J673" s="24">
        <f>J674</f>
        <v>6780.8</v>
      </c>
      <c r="K673" s="24">
        <f>K674</f>
        <v>6884.9</v>
      </c>
      <c r="L673" s="24">
        <f>L674</f>
        <v>6990.9</v>
      </c>
    </row>
    <row r="674" spans="1:12" ht="12.75">
      <c r="A674" s="33" t="s">
        <v>253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149</v>
      </c>
      <c r="I674" s="20" t="s">
        <v>254</v>
      </c>
      <c r="J674" s="24">
        <v>6780.8</v>
      </c>
      <c r="K674" s="24">
        <v>6884.9</v>
      </c>
      <c r="L674" s="24">
        <v>6990.9</v>
      </c>
    </row>
    <row r="675" spans="1:12" ht="66" customHeight="1">
      <c r="A675" s="54" t="s">
        <v>537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150</v>
      </c>
      <c r="I675" s="20"/>
      <c r="J675" s="24">
        <f aca="true" t="shared" si="122" ref="J675:L676">J676</f>
        <v>1820.9</v>
      </c>
      <c r="K675" s="24">
        <f t="shared" si="122"/>
        <v>2427.8</v>
      </c>
      <c r="L675" s="24">
        <f t="shared" si="122"/>
        <v>2427.8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150</v>
      </c>
      <c r="I676" s="20" t="s">
        <v>230</v>
      </c>
      <c r="J676" s="24">
        <f t="shared" si="122"/>
        <v>1820.9</v>
      </c>
      <c r="K676" s="24">
        <f t="shared" si="122"/>
        <v>2427.8</v>
      </c>
      <c r="L676" s="24">
        <f t="shared" si="122"/>
        <v>2427.8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150</v>
      </c>
      <c r="I677" s="20" t="s">
        <v>254</v>
      </c>
      <c r="J677" s="24">
        <v>1820.9</v>
      </c>
      <c r="K677" s="24">
        <v>2427.8</v>
      </c>
      <c r="L677" s="24">
        <v>2427.8</v>
      </c>
    </row>
    <row r="678" spans="1:12" ht="77.25" customHeight="1">
      <c r="A678" s="33" t="s">
        <v>538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354</v>
      </c>
      <c r="I678" s="20"/>
      <c r="J678" s="24">
        <f aca="true" t="shared" si="123" ref="J678:L679">J679</f>
        <v>119.1</v>
      </c>
      <c r="K678" s="24">
        <f t="shared" si="123"/>
        <v>119.1</v>
      </c>
      <c r="L678" s="24">
        <f t="shared" si="123"/>
        <v>119.1</v>
      </c>
    </row>
    <row r="679" spans="1:12" ht="12.75">
      <c r="A679" s="25" t="s">
        <v>229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354</v>
      </c>
      <c r="I679" s="20" t="s">
        <v>230</v>
      </c>
      <c r="J679" s="24">
        <f t="shared" si="123"/>
        <v>119.1</v>
      </c>
      <c r="K679" s="24">
        <f t="shared" si="123"/>
        <v>119.1</v>
      </c>
      <c r="L679" s="24">
        <f t="shared" si="123"/>
        <v>119.1</v>
      </c>
    </row>
    <row r="680" spans="1:12" ht="12.75">
      <c r="A680" s="33" t="s">
        <v>253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354</v>
      </c>
      <c r="I680" s="20" t="s">
        <v>254</v>
      </c>
      <c r="J680" s="24">
        <v>119.1</v>
      </c>
      <c r="K680" s="24">
        <v>119.1</v>
      </c>
      <c r="L680" s="24">
        <v>119.1</v>
      </c>
    </row>
    <row r="681" spans="1:12" ht="39">
      <c r="A681" s="33" t="s">
        <v>454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152</v>
      </c>
      <c r="I681" s="20"/>
      <c r="J681" s="24">
        <f>J684+J682</f>
        <v>876.3</v>
      </c>
      <c r="K681" s="24">
        <f>K684+K682</f>
        <v>908.8</v>
      </c>
      <c r="L681" s="24">
        <f>L684+L682</f>
        <v>944.3</v>
      </c>
    </row>
    <row r="682" spans="1:12" ht="26.25">
      <c r="A682" s="25" t="s">
        <v>215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152</v>
      </c>
      <c r="I682" s="20" t="s">
        <v>330</v>
      </c>
      <c r="J682" s="24">
        <f>J683</f>
        <v>15</v>
      </c>
      <c r="K682" s="24">
        <f>K683</f>
        <v>16</v>
      </c>
      <c r="L682" s="24">
        <f>L683</f>
        <v>17</v>
      </c>
    </row>
    <row r="683" spans="1:12" ht="26.25">
      <c r="A683" s="25" t="s">
        <v>233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152</v>
      </c>
      <c r="I683" s="20" t="s">
        <v>245</v>
      </c>
      <c r="J683" s="24">
        <v>15</v>
      </c>
      <c r="K683" s="24">
        <v>16</v>
      </c>
      <c r="L683" s="24">
        <v>17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152</v>
      </c>
      <c r="I684" s="20" t="s">
        <v>230</v>
      </c>
      <c r="J684" s="24">
        <f>J685</f>
        <v>861.3</v>
      </c>
      <c r="K684" s="24">
        <f>K685</f>
        <v>892.8</v>
      </c>
      <c r="L684" s="24">
        <f>L685</f>
        <v>927.3</v>
      </c>
    </row>
    <row r="685" spans="1:12" ht="12.75" customHeight="1">
      <c r="A685" s="33" t="s">
        <v>251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152</v>
      </c>
      <c r="I685" s="20" t="s">
        <v>252</v>
      </c>
      <c r="J685" s="24">
        <v>861.3</v>
      </c>
      <c r="K685" s="24">
        <v>892.8</v>
      </c>
      <c r="L685" s="24">
        <v>927.3</v>
      </c>
    </row>
    <row r="686" spans="1:12" ht="26.25">
      <c r="A686" s="54" t="s">
        <v>236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153</v>
      </c>
      <c r="I686" s="20"/>
      <c r="J686" s="24">
        <f>J689+J687</f>
        <v>38221.700000000004</v>
      </c>
      <c r="K686" s="24">
        <f>K689+K687</f>
        <v>60028.3</v>
      </c>
      <c r="L686" s="24">
        <f>L689+L687</f>
        <v>62480.7</v>
      </c>
    </row>
    <row r="687" spans="1:12" ht="26.25">
      <c r="A687" s="25" t="s">
        <v>215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153</v>
      </c>
      <c r="I687" s="20" t="s">
        <v>330</v>
      </c>
      <c r="J687" s="24">
        <f>J688</f>
        <v>383.9</v>
      </c>
      <c r="K687" s="24">
        <f>K688</f>
        <v>594.3</v>
      </c>
      <c r="L687" s="24">
        <f>L688</f>
        <v>618.6</v>
      </c>
    </row>
    <row r="688" spans="1:12" ht="26.25">
      <c r="A688" s="25" t="s">
        <v>233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153</v>
      </c>
      <c r="I688" s="20" t="s">
        <v>245</v>
      </c>
      <c r="J688" s="24">
        <v>383.9</v>
      </c>
      <c r="K688" s="24">
        <v>594.3</v>
      </c>
      <c r="L688" s="24">
        <v>618.6</v>
      </c>
    </row>
    <row r="689" spans="1:12" ht="12.75">
      <c r="A689" s="25" t="s">
        <v>229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153</v>
      </c>
      <c r="I689" s="20" t="s">
        <v>230</v>
      </c>
      <c r="J689" s="24">
        <f>J690</f>
        <v>37837.8</v>
      </c>
      <c r="K689" s="24">
        <f>K690</f>
        <v>59434</v>
      </c>
      <c r="L689" s="24">
        <f>L690</f>
        <v>61862.1</v>
      </c>
    </row>
    <row r="690" spans="1:12" ht="12.75">
      <c r="A690" s="33" t="s">
        <v>253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153</v>
      </c>
      <c r="I690" s="20" t="s">
        <v>254</v>
      </c>
      <c r="J690" s="24">
        <v>37837.8</v>
      </c>
      <c r="K690" s="24">
        <v>59434</v>
      </c>
      <c r="L690" s="24">
        <v>61862.1</v>
      </c>
    </row>
    <row r="691" spans="1:12" ht="40.5" customHeight="1">
      <c r="A691" s="33" t="s">
        <v>395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396</v>
      </c>
      <c r="I691" s="20"/>
      <c r="J691" s="24">
        <f>+J694+J692</f>
        <v>324.6</v>
      </c>
      <c r="K691" s="24">
        <f>+K694+K692</f>
        <v>335.3</v>
      </c>
      <c r="L691" s="24">
        <f>+L694+L692</f>
        <v>335.3</v>
      </c>
    </row>
    <row r="692" spans="1:12" ht="27" customHeight="1">
      <c r="A692" s="25" t="s">
        <v>215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396</v>
      </c>
      <c r="I692" s="20" t="s">
        <v>330</v>
      </c>
      <c r="J692" s="24">
        <f>J693</f>
        <v>10</v>
      </c>
      <c r="K692" s="24">
        <f>K693</f>
        <v>7</v>
      </c>
      <c r="L692" s="24">
        <f>L693</f>
        <v>7</v>
      </c>
    </row>
    <row r="693" spans="1:12" ht="25.5" customHeight="1">
      <c r="A693" s="25" t="s">
        <v>233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396</v>
      </c>
      <c r="I693" s="20" t="s">
        <v>245</v>
      </c>
      <c r="J693" s="24">
        <v>10</v>
      </c>
      <c r="K693" s="24">
        <v>7</v>
      </c>
      <c r="L693" s="24">
        <v>7</v>
      </c>
    </row>
    <row r="694" spans="1:12" ht="12.75">
      <c r="A694" s="25" t="s">
        <v>229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396</v>
      </c>
      <c r="I694" s="20" t="s">
        <v>230</v>
      </c>
      <c r="J694" s="24">
        <f>J695</f>
        <v>314.6</v>
      </c>
      <c r="K694" s="24">
        <f>K695</f>
        <v>328.3</v>
      </c>
      <c r="L694" s="24">
        <f>L695</f>
        <v>328.3</v>
      </c>
    </row>
    <row r="695" spans="1:12" ht="12.75">
      <c r="A695" s="33" t="s">
        <v>253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396</v>
      </c>
      <c r="I695" s="20" t="s">
        <v>254</v>
      </c>
      <c r="J695" s="24">
        <v>314.6</v>
      </c>
      <c r="K695" s="24">
        <v>328.3</v>
      </c>
      <c r="L695" s="24">
        <v>328.3</v>
      </c>
    </row>
    <row r="696" spans="1:12" ht="78" customHeight="1">
      <c r="A696" s="25" t="s">
        <v>539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154</v>
      </c>
      <c r="I696" s="20"/>
      <c r="J696" s="24">
        <f>J699+J697</f>
        <v>330.1</v>
      </c>
      <c r="K696" s="24">
        <f>K699+K697</f>
        <v>493.5</v>
      </c>
      <c r="L696" s="24">
        <f>L699+L697</f>
        <v>493.5</v>
      </c>
    </row>
    <row r="697" spans="1:12" ht="26.25">
      <c r="A697" s="25" t="s">
        <v>215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154</v>
      </c>
      <c r="I697" s="20" t="s">
        <v>330</v>
      </c>
      <c r="J697" s="24">
        <f>J698</f>
        <v>6</v>
      </c>
      <c r="K697" s="24">
        <f>K698</f>
        <v>7</v>
      </c>
      <c r="L697" s="24">
        <f>L698</f>
        <v>7</v>
      </c>
    </row>
    <row r="698" spans="1:12" ht="26.25">
      <c r="A698" s="25" t="s">
        <v>233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154</v>
      </c>
      <c r="I698" s="20" t="s">
        <v>245</v>
      </c>
      <c r="J698" s="24">
        <v>6</v>
      </c>
      <c r="K698" s="24">
        <v>7</v>
      </c>
      <c r="L698" s="24">
        <v>7</v>
      </c>
    </row>
    <row r="699" spans="1:12" ht="12.75">
      <c r="A699" s="25" t="s">
        <v>229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154</v>
      </c>
      <c r="I699" s="20" t="s">
        <v>230</v>
      </c>
      <c r="J699" s="24">
        <f>J700</f>
        <v>324.1</v>
      </c>
      <c r="K699" s="24">
        <f>K700</f>
        <v>486.5</v>
      </c>
      <c r="L699" s="24">
        <f>L700</f>
        <v>486.5</v>
      </c>
    </row>
    <row r="700" spans="1:12" ht="12.75">
      <c r="A700" s="33" t="s">
        <v>253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154</v>
      </c>
      <c r="I700" s="20" t="s">
        <v>254</v>
      </c>
      <c r="J700" s="24">
        <v>324.1</v>
      </c>
      <c r="K700" s="24">
        <v>486.5</v>
      </c>
      <c r="L700" s="24">
        <v>486.5</v>
      </c>
    </row>
    <row r="701" spans="1:12" ht="26.25">
      <c r="A701" s="54" t="s">
        <v>494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348</v>
      </c>
      <c r="I701" s="20"/>
      <c r="J701" s="45">
        <f aca="true" t="shared" si="124" ref="J701:L702">J702</f>
        <v>2000</v>
      </c>
      <c r="K701" s="45">
        <f t="shared" si="124"/>
        <v>1000</v>
      </c>
      <c r="L701" s="45">
        <f t="shared" si="124"/>
        <v>1000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348</v>
      </c>
      <c r="I702" s="20" t="s">
        <v>230</v>
      </c>
      <c r="J702" s="45">
        <f t="shared" si="124"/>
        <v>2000</v>
      </c>
      <c r="K702" s="45">
        <f t="shared" si="124"/>
        <v>1000</v>
      </c>
      <c r="L702" s="45">
        <f t="shared" si="124"/>
        <v>1000</v>
      </c>
    </row>
    <row r="703" spans="1:12" ht="26.25">
      <c r="A703" s="33" t="s">
        <v>251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348</v>
      </c>
      <c r="I703" s="20" t="s">
        <v>252</v>
      </c>
      <c r="J703" s="45">
        <v>2000</v>
      </c>
      <c r="K703" s="45">
        <v>1000</v>
      </c>
      <c r="L703" s="45">
        <v>1000</v>
      </c>
    </row>
    <row r="704" spans="1:12" ht="68.25" customHeight="1">
      <c r="A704" s="54" t="s">
        <v>540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155</v>
      </c>
      <c r="I704" s="20"/>
      <c r="J704" s="24">
        <f>J707+J705</f>
        <v>85950.3</v>
      </c>
      <c r="K704" s="24">
        <f>K707+K705</f>
        <v>114880.1</v>
      </c>
      <c r="L704" s="24">
        <f>L707+L705</f>
        <v>117697</v>
      </c>
    </row>
    <row r="705" spans="1:12" ht="26.25">
      <c r="A705" s="25" t="s">
        <v>215</v>
      </c>
      <c r="B705" s="57" t="s">
        <v>304</v>
      </c>
      <c r="C705" s="36" t="s">
        <v>277</v>
      </c>
      <c r="D705" s="36" t="s">
        <v>267</v>
      </c>
      <c r="E705" s="27" t="s">
        <v>263</v>
      </c>
      <c r="F705" s="28" t="s">
        <v>223</v>
      </c>
      <c r="G705" s="28" t="s">
        <v>260</v>
      </c>
      <c r="H705" s="28" t="s">
        <v>155</v>
      </c>
      <c r="I705" s="36" t="s">
        <v>330</v>
      </c>
      <c r="J705" s="24">
        <f>J706</f>
        <v>650</v>
      </c>
      <c r="K705" s="24">
        <f>K706</f>
        <v>750</v>
      </c>
      <c r="L705" s="24">
        <f>L706</f>
        <v>750</v>
      </c>
    </row>
    <row r="706" spans="1:12" ht="26.25">
      <c r="A706" s="25" t="s">
        <v>233</v>
      </c>
      <c r="B706" s="57" t="s">
        <v>304</v>
      </c>
      <c r="C706" s="36" t="s">
        <v>277</v>
      </c>
      <c r="D706" s="36" t="s">
        <v>267</v>
      </c>
      <c r="E706" s="27" t="s">
        <v>263</v>
      </c>
      <c r="F706" s="28" t="s">
        <v>223</v>
      </c>
      <c r="G706" s="28" t="s">
        <v>260</v>
      </c>
      <c r="H706" s="28" t="s">
        <v>155</v>
      </c>
      <c r="I706" s="36" t="s">
        <v>245</v>
      </c>
      <c r="J706" s="24">
        <v>650</v>
      </c>
      <c r="K706" s="24">
        <v>750</v>
      </c>
      <c r="L706" s="24">
        <v>750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155</v>
      </c>
      <c r="I707" s="20" t="s">
        <v>230</v>
      </c>
      <c r="J707" s="24">
        <f>J708</f>
        <v>85300.3</v>
      </c>
      <c r="K707" s="24">
        <f>K708</f>
        <v>114130.1</v>
      </c>
      <c r="L707" s="24">
        <f>L708</f>
        <v>116947</v>
      </c>
    </row>
    <row r="708" spans="1:12" ht="12.75">
      <c r="A708" s="33" t="s">
        <v>253</v>
      </c>
      <c r="B708" s="57" t="s">
        <v>304</v>
      </c>
      <c r="C708" s="36" t="s">
        <v>277</v>
      </c>
      <c r="D708" s="36" t="s">
        <v>267</v>
      </c>
      <c r="E708" s="27" t="s">
        <v>263</v>
      </c>
      <c r="F708" s="28" t="s">
        <v>223</v>
      </c>
      <c r="G708" s="28" t="s">
        <v>260</v>
      </c>
      <c r="H708" s="28" t="s">
        <v>155</v>
      </c>
      <c r="I708" s="36" t="s">
        <v>254</v>
      </c>
      <c r="J708" s="24">
        <v>85300.3</v>
      </c>
      <c r="K708" s="24">
        <v>114130.1</v>
      </c>
      <c r="L708" s="24">
        <v>116947</v>
      </c>
    </row>
    <row r="709" spans="1:12" ht="65.25" customHeight="1">
      <c r="A709" s="54" t="s">
        <v>541</v>
      </c>
      <c r="B709" s="57" t="s">
        <v>304</v>
      </c>
      <c r="C709" s="36" t="s">
        <v>277</v>
      </c>
      <c r="D709" s="36" t="s">
        <v>267</v>
      </c>
      <c r="E709" s="27" t="s">
        <v>263</v>
      </c>
      <c r="F709" s="28" t="s">
        <v>223</v>
      </c>
      <c r="G709" s="28" t="s">
        <v>260</v>
      </c>
      <c r="H709" s="28" t="s">
        <v>156</v>
      </c>
      <c r="I709" s="36"/>
      <c r="J709" s="45">
        <f>J712+J710</f>
        <v>253</v>
      </c>
      <c r="K709" s="24">
        <f>K712+K710</f>
        <v>305</v>
      </c>
      <c r="L709" s="24">
        <f>L712+L710</f>
        <v>305</v>
      </c>
    </row>
    <row r="710" spans="1:12" ht="26.25">
      <c r="A710" s="25" t="s">
        <v>215</v>
      </c>
      <c r="B710" s="57" t="s">
        <v>304</v>
      </c>
      <c r="C710" s="36" t="s">
        <v>277</v>
      </c>
      <c r="D710" s="36" t="s">
        <v>267</v>
      </c>
      <c r="E710" s="27" t="s">
        <v>263</v>
      </c>
      <c r="F710" s="28" t="s">
        <v>223</v>
      </c>
      <c r="G710" s="28" t="s">
        <v>260</v>
      </c>
      <c r="H710" s="28" t="s">
        <v>156</v>
      </c>
      <c r="I710" s="36" t="s">
        <v>330</v>
      </c>
      <c r="J710" s="24">
        <f>J711</f>
        <v>3</v>
      </c>
      <c r="K710" s="24">
        <f>K711</f>
        <v>5</v>
      </c>
      <c r="L710" s="24">
        <f>L711</f>
        <v>5</v>
      </c>
    </row>
    <row r="711" spans="1:12" ht="26.25">
      <c r="A711" s="25" t="s">
        <v>233</v>
      </c>
      <c r="B711" s="57" t="s">
        <v>304</v>
      </c>
      <c r="C711" s="36" t="s">
        <v>277</v>
      </c>
      <c r="D711" s="36" t="s">
        <v>267</v>
      </c>
      <c r="E711" s="27" t="s">
        <v>263</v>
      </c>
      <c r="F711" s="28" t="s">
        <v>223</v>
      </c>
      <c r="G711" s="28" t="s">
        <v>260</v>
      </c>
      <c r="H711" s="28" t="s">
        <v>156</v>
      </c>
      <c r="I711" s="36" t="s">
        <v>245</v>
      </c>
      <c r="J711" s="24">
        <v>3</v>
      </c>
      <c r="K711" s="24">
        <v>5</v>
      </c>
      <c r="L711" s="24">
        <v>5</v>
      </c>
    </row>
    <row r="712" spans="1:12" ht="12.75">
      <c r="A712" s="25" t="s">
        <v>229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156</v>
      </c>
      <c r="I712" s="20" t="s">
        <v>230</v>
      </c>
      <c r="J712" s="24">
        <f>J713</f>
        <v>250</v>
      </c>
      <c r="K712" s="24">
        <f>K713</f>
        <v>300</v>
      </c>
      <c r="L712" s="24">
        <f>L713</f>
        <v>300</v>
      </c>
    </row>
    <row r="713" spans="1:12" ht="12.75">
      <c r="A713" s="33" t="s">
        <v>253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156</v>
      </c>
      <c r="I713" s="36" t="s">
        <v>254</v>
      </c>
      <c r="J713" s="24">
        <v>250</v>
      </c>
      <c r="K713" s="24">
        <v>300</v>
      </c>
      <c r="L713" s="24">
        <v>300</v>
      </c>
    </row>
    <row r="714" spans="1:12" ht="64.5" customHeight="1">
      <c r="A714" s="54" t="s">
        <v>542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157</v>
      </c>
      <c r="I714" s="20"/>
      <c r="J714" s="24">
        <f aca="true" t="shared" si="125" ref="J714:L715">J715</f>
        <v>59.2</v>
      </c>
      <c r="K714" s="24">
        <f t="shared" si="125"/>
        <v>59.2</v>
      </c>
      <c r="L714" s="24">
        <f t="shared" si="125"/>
        <v>59.2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157</v>
      </c>
      <c r="I715" s="20" t="s">
        <v>230</v>
      </c>
      <c r="J715" s="24">
        <f t="shared" si="125"/>
        <v>59.2</v>
      </c>
      <c r="K715" s="24">
        <f t="shared" si="125"/>
        <v>59.2</v>
      </c>
      <c r="L715" s="24">
        <f t="shared" si="125"/>
        <v>59.2</v>
      </c>
    </row>
    <row r="716" spans="1:12" ht="12.75">
      <c r="A716" s="33" t="s">
        <v>253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157</v>
      </c>
      <c r="I716" s="20" t="s">
        <v>254</v>
      </c>
      <c r="J716" s="24">
        <v>59.2</v>
      </c>
      <c r="K716" s="24">
        <v>59.2</v>
      </c>
      <c r="L716" s="24">
        <v>59.2</v>
      </c>
    </row>
    <row r="717" spans="1:12" ht="39">
      <c r="A717" s="33" t="s">
        <v>349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350</v>
      </c>
      <c r="I717" s="20"/>
      <c r="J717" s="24">
        <f>+J718</f>
        <v>1736.3</v>
      </c>
      <c r="K717" s="24">
        <f>+K718</f>
        <v>447.8</v>
      </c>
      <c r="L717" s="24">
        <f>+L718</f>
        <v>443.3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350</v>
      </c>
      <c r="I718" s="20" t="s">
        <v>230</v>
      </c>
      <c r="J718" s="24">
        <f>J719</f>
        <v>1736.3</v>
      </c>
      <c r="K718" s="24">
        <f>K719</f>
        <v>447.8</v>
      </c>
      <c r="L718" s="24">
        <f>L719</f>
        <v>443.3</v>
      </c>
    </row>
    <row r="719" spans="1:12" ht="12.75">
      <c r="A719" s="33" t="s">
        <v>253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350</v>
      </c>
      <c r="I719" s="20" t="s">
        <v>254</v>
      </c>
      <c r="J719" s="24">
        <v>1736.3</v>
      </c>
      <c r="K719" s="24">
        <v>447.8</v>
      </c>
      <c r="L719" s="24">
        <v>443.3</v>
      </c>
    </row>
    <row r="720" spans="1:12" ht="12.75">
      <c r="A720" s="15" t="s">
        <v>309</v>
      </c>
      <c r="B720" s="13" t="s">
        <v>304</v>
      </c>
      <c r="C720" s="10" t="s">
        <v>277</v>
      </c>
      <c r="D720" s="10" t="s">
        <v>261</v>
      </c>
      <c r="E720" s="27"/>
      <c r="F720" s="28"/>
      <c r="G720" s="28"/>
      <c r="H720" s="28"/>
      <c r="I720" s="36"/>
      <c r="J720" s="14">
        <f aca="true" t="shared" si="126" ref="J720:L721">J721</f>
        <v>293270</v>
      </c>
      <c r="K720" s="14">
        <f t="shared" si="126"/>
        <v>304416.4</v>
      </c>
      <c r="L720" s="14">
        <f t="shared" si="126"/>
        <v>310633.8</v>
      </c>
    </row>
    <row r="721" spans="1:12" ht="26.25">
      <c r="A721" s="15" t="s">
        <v>399</v>
      </c>
      <c r="B721" s="60" t="s">
        <v>304</v>
      </c>
      <c r="C721" s="35" t="s">
        <v>277</v>
      </c>
      <c r="D721" s="35" t="s">
        <v>261</v>
      </c>
      <c r="E721" s="11" t="s">
        <v>263</v>
      </c>
      <c r="F721" s="12" t="s">
        <v>221</v>
      </c>
      <c r="G721" s="12" t="s">
        <v>180</v>
      </c>
      <c r="H721" s="12" t="s">
        <v>181</v>
      </c>
      <c r="I721" s="36"/>
      <c r="J721" s="14">
        <f t="shared" si="126"/>
        <v>293270</v>
      </c>
      <c r="K721" s="14">
        <f t="shared" si="126"/>
        <v>304416.4</v>
      </c>
      <c r="L721" s="14">
        <f t="shared" si="126"/>
        <v>310633.8</v>
      </c>
    </row>
    <row r="722" spans="1:12" ht="26.25">
      <c r="A722" s="33" t="s">
        <v>222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180</v>
      </c>
      <c r="H722" s="28" t="s">
        <v>181</v>
      </c>
      <c r="I722" s="36"/>
      <c r="J722" s="24">
        <f>J723+J735</f>
        <v>293270</v>
      </c>
      <c r="K722" s="24">
        <f>K723+K735</f>
        <v>304416.4</v>
      </c>
      <c r="L722" s="24">
        <f>L723+L735</f>
        <v>310633.8</v>
      </c>
    </row>
    <row r="723" spans="1:12" ht="26.25">
      <c r="A723" s="33" t="s">
        <v>91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260</v>
      </c>
      <c r="H723" s="28" t="s">
        <v>181</v>
      </c>
      <c r="I723" s="36"/>
      <c r="J723" s="24">
        <f>J729+J724+J732</f>
        <v>181765.09999999998</v>
      </c>
      <c r="K723" s="24">
        <f>K729+K724+K732</f>
        <v>188245.8</v>
      </c>
      <c r="L723" s="24">
        <f>L729+L724+L732</f>
        <v>193941</v>
      </c>
    </row>
    <row r="724" spans="1:12" ht="78.75">
      <c r="A724" s="33" t="s">
        <v>366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260</v>
      </c>
      <c r="H724" s="28" t="s">
        <v>367</v>
      </c>
      <c r="I724" s="20"/>
      <c r="J724" s="24">
        <f>J727+J725</f>
        <v>35440</v>
      </c>
      <c r="K724" s="24">
        <f>K727+K725</f>
        <v>36689.6</v>
      </c>
      <c r="L724" s="24">
        <f>L727+L725</f>
        <v>38064.9</v>
      </c>
    </row>
    <row r="725" spans="1:12" ht="26.25">
      <c r="A725" s="25" t="s">
        <v>215</v>
      </c>
      <c r="B725" s="29" t="s">
        <v>304</v>
      </c>
      <c r="C725" s="20" t="s">
        <v>277</v>
      </c>
      <c r="D725" s="20" t="s">
        <v>261</v>
      </c>
      <c r="E725" s="27" t="s">
        <v>263</v>
      </c>
      <c r="F725" s="28" t="s">
        <v>223</v>
      </c>
      <c r="G725" s="28" t="s">
        <v>260</v>
      </c>
      <c r="H725" s="28" t="s">
        <v>367</v>
      </c>
      <c r="I725" s="20" t="s">
        <v>330</v>
      </c>
      <c r="J725" s="24">
        <f>J726</f>
        <v>523.7</v>
      </c>
      <c r="K725" s="24">
        <f>K726</f>
        <v>542.2</v>
      </c>
      <c r="L725" s="24">
        <f>L726</f>
        <v>562.5</v>
      </c>
    </row>
    <row r="726" spans="1:12" ht="26.25">
      <c r="A726" s="25" t="s">
        <v>233</v>
      </c>
      <c r="B726" s="29" t="s">
        <v>304</v>
      </c>
      <c r="C726" s="20" t="s">
        <v>277</v>
      </c>
      <c r="D726" s="20" t="s">
        <v>261</v>
      </c>
      <c r="E726" s="27" t="s">
        <v>263</v>
      </c>
      <c r="F726" s="28" t="s">
        <v>223</v>
      </c>
      <c r="G726" s="28" t="s">
        <v>260</v>
      </c>
      <c r="H726" s="28" t="s">
        <v>367</v>
      </c>
      <c r="I726" s="20" t="s">
        <v>245</v>
      </c>
      <c r="J726" s="24">
        <v>523.7</v>
      </c>
      <c r="K726" s="24">
        <v>542.2</v>
      </c>
      <c r="L726" s="24">
        <v>562.5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261</v>
      </c>
      <c r="E727" s="27" t="s">
        <v>263</v>
      </c>
      <c r="F727" s="28" t="s">
        <v>223</v>
      </c>
      <c r="G727" s="28" t="s">
        <v>260</v>
      </c>
      <c r="H727" s="28" t="s">
        <v>367</v>
      </c>
      <c r="I727" s="20" t="s">
        <v>230</v>
      </c>
      <c r="J727" s="24">
        <f>J728</f>
        <v>34916.3</v>
      </c>
      <c r="K727" s="24">
        <f>K728</f>
        <v>36147.4</v>
      </c>
      <c r="L727" s="24">
        <f>L728</f>
        <v>37502.4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261</v>
      </c>
      <c r="E728" s="27" t="s">
        <v>263</v>
      </c>
      <c r="F728" s="28" t="s">
        <v>223</v>
      </c>
      <c r="G728" s="28" t="s">
        <v>260</v>
      </c>
      <c r="H728" s="28" t="s">
        <v>367</v>
      </c>
      <c r="I728" s="20" t="s">
        <v>254</v>
      </c>
      <c r="J728" s="24">
        <v>34916.3</v>
      </c>
      <c r="K728" s="24">
        <v>36147.4</v>
      </c>
      <c r="L728" s="24">
        <v>37502.4</v>
      </c>
    </row>
    <row r="729" spans="1:12" ht="68.25" customHeight="1">
      <c r="A729" s="25" t="s">
        <v>544</v>
      </c>
      <c r="B729" s="29" t="s">
        <v>304</v>
      </c>
      <c r="C729" s="20" t="s">
        <v>277</v>
      </c>
      <c r="D729" s="20" t="s">
        <v>261</v>
      </c>
      <c r="E729" s="27" t="s">
        <v>263</v>
      </c>
      <c r="F729" s="28" t="s">
        <v>223</v>
      </c>
      <c r="G729" s="28" t="s">
        <v>260</v>
      </c>
      <c r="H729" s="28" t="s">
        <v>148</v>
      </c>
      <c r="I729" s="20"/>
      <c r="J729" s="24">
        <f aca="true" t="shared" si="127" ref="J729:L730">J730</f>
        <v>36560.2</v>
      </c>
      <c r="K729" s="24">
        <f t="shared" si="127"/>
        <v>44090</v>
      </c>
      <c r="L729" s="24">
        <f t="shared" si="127"/>
        <v>47696.1</v>
      </c>
    </row>
    <row r="730" spans="1:12" ht="12.75">
      <c r="A730" s="25" t="s">
        <v>229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260</v>
      </c>
      <c r="H730" s="28" t="s">
        <v>148</v>
      </c>
      <c r="I730" s="20" t="s">
        <v>230</v>
      </c>
      <c r="J730" s="24">
        <f t="shared" si="127"/>
        <v>36560.2</v>
      </c>
      <c r="K730" s="24">
        <f t="shared" si="127"/>
        <v>44090</v>
      </c>
      <c r="L730" s="24">
        <f t="shared" si="127"/>
        <v>47696.1</v>
      </c>
    </row>
    <row r="731" spans="1:12" ht="12.75">
      <c r="A731" s="33" t="s">
        <v>253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148</v>
      </c>
      <c r="I731" s="20" t="s">
        <v>254</v>
      </c>
      <c r="J731" s="24">
        <v>36560.2</v>
      </c>
      <c r="K731" s="24">
        <v>44090</v>
      </c>
      <c r="L731" s="24">
        <v>47696.1</v>
      </c>
    </row>
    <row r="732" spans="1:12" ht="26.25">
      <c r="A732" s="33" t="s">
        <v>492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493</v>
      </c>
      <c r="I732" s="20"/>
      <c r="J732" s="24">
        <f aca="true" t="shared" si="128" ref="J732:L733">J733</f>
        <v>109764.9</v>
      </c>
      <c r="K732" s="24">
        <f t="shared" si="128"/>
        <v>107466.2</v>
      </c>
      <c r="L732" s="24">
        <f t="shared" si="128"/>
        <v>108180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493</v>
      </c>
      <c r="I733" s="20" t="s">
        <v>230</v>
      </c>
      <c r="J733" s="24">
        <f t="shared" si="128"/>
        <v>109764.9</v>
      </c>
      <c r="K733" s="24">
        <f t="shared" si="128"/>
        <v>107466.2</v>
      </c>
      <c r="L733" s="24">
        <f t="shared" si="128"/>
        <v>108180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493</v>
      </c>
      <c r="I734" s="20" t="s">
        <v>254</v>
      </c>
      <c r="J734" s="24">
        <v>109764.9</v>
      </c>
      <c r="K734" s="24">
        <v>107466.2</v>
      </c>
      <c r="L734" s="24">
        <v>108180</v>
      </c>
    </row>
    <row r="735" spans="1:12" ht="12.75">
      <c r="A735" s="33" t="s">
        <v>443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421</v>
      </c>
      <c r="H735" s="28" t="s">
        <v>181</v>
      </c>
      <c r="I735" s="20"/>
      <c r="J735" s="24">
        <f>J742+J736+J739</f>
        <v>111504.9</v>
      </c>
      <c r="K735" s="24">
        <f>K742+K736+K739</f>
        <v>116170.6</v>
      </c>
      <c r="L735" s="24">
        <f>L742+L736+L739</f>
        <v>116692.8</v>
      </c>
    </row>
    <row r="736" spans="1:12" ht="39">
      <c r="A736" s="25" t="s">
        <v>235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421</v>
      </c>
      <c r="H736" s="28" t="s">
        <v>545</v>
      </c>
      <c r="I736" s="20"/>
      <c r="J736" s="38">
        <f aca="true" t="shared" si="129" ref="J736:L737">J737</f>
        <v>34150.1</v>
      </c>
      <c r="K736" s="46">
        <f t="shared" si="129"/>
        <v>38695.4</v>
      </c>
      <c r="L736" s="38">
        <f t="shared" si="129"/>
        <v>40243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421</v>
      </c>
      <c r="H737" s="28" t="s">
        <v>545</v>
      </c>
      <c r="I737" s="20" t="s">
        <v>230</v>
      </c>
      <c r="J737" s="24">
        <f t="shared" si="129"/>
        <v>34150.1</v>
      </c>
      <c r="K737" s="45">
        <f t="shared" si="129"/>
        <v>38695.4</v>
      </c>
      <c r="L737" s="24">
        <f t="shared" si="129"/>
        <v>40243</v>
      </c>
    </row>
    <row r="738" spans="1:12" ht="12.75">
      <c r="A738" s="33" t="s">
        <v>253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421</v>
      </c>
      <c r="H738" s="28" t="s">
        <v>545</v>
      </c>
      <c r="I738" s="20" t="s">
        <v>254</v>
      </c>
      <c r="J738" s="24">
        <v>34150.1</v>
      </c>
      <c r="K738" s="45">
        <v>38695.4</v>
      </c>
      <c r="L738" s="24">
        <v>40243</v>
      </c>
    </row>
    <row r="739" spans="1:12" ht="39" customHeight="1">
      <c r="A739" s="33" t="s">
        <v>569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421</v>
      </c>
      <c r="H739" s="28" t="s">
        <v>568</v>
      </c>
      <c r="I739" s="20"/>
      <c r="J739" s="24">
        <f aca="true" t="shared" si="130" ref="J739:L740">J740</f>
        <v>240</v>
      </c>
      <c r="K739" s="24">
        <f t="shared" si="130"/>
        <v>374.5</v>
      </c>
      <c r="L739" s="24">
        <f t="shared" si="130"/>
        <v>519.3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421</v>
      </c>
      <c r="H740" s="28" t="s">
        <v>568</v>
      </c>
      <c r="I740" s="20" t="s">
        <v>230</v>
      </c>
      <c r="J740" s="24">
        <f t="shared" si="130"/>
        <v>240</v>
      </c>
      <c r="K740" s="24">
        <f t="shared" si="130"/>
        <v>374.5</v>
      </c>
      <c r="L740" s="24">
        <f t="shared" si="130"/>
        <v>519.3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421</v>
      </c>
      <c r="H741" s="28" t="s">
        <v>568</v>
      </c>
      <c r="I741" s="20" t="s">
        <v>254</v>
      </c>
      <c r="J741" s="24">
        <v>240</v>
      </c>
      <c r="K741" s="45">
        <v>374.5</v>
      </c>
      <c r="L741" s="24">
        <v>519.3</v>
      </c>
    </row>
    <row r="742" spans="1:12" ht="27" customHeight="1">
      <c r="A742" s="33" t="s">
        <v>423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421</v>
      </c>
      <c r="H742" s="28" t="s">
        <v>422</v>
      </c>
      <c r="I742" s="20"/>
      <c r="J742" s="24">
        <f>J745+J743</f>
        <v>77114.8</v>
      </c>
      <c r="K742" s="24">
        <f>K745+K743</f>
        <v>77100.7</v>
      </c>
      <c r="L742" s="24">
        <f>L745+L743</f>
        <v>75930.5</v>
      </c>
    </row>
    <row r="743" spans="1:12" ht="27" customHeight="1">
      <c r="A743" s="25" t="s">
        <v>215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422</v>
      </c>
      <c r="I743" s="20" t="s">
        <v>330</v>
      </c>
      <c r="J743" s="24">
        <f>J744</f>
        <v>1139.6</v>
      </c>
      <c r="K743" s="24">
        <f>K744</f>
        <v>1139.4</v>
      </c>
      <c r="L743" s="24">
        <f>L744</f>
        <v>1122.1</v>
      </c>
    </row>
    <row r="744" spans="1:12" ht="27" customHeight="1">
      <c r="A744" s="25" t="s">
        <v>233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422</v>
      </c>
      <c r="I744" s="20" t="s">
        <v>245</v>
      </c>
      <c r="J744" s="24">
        <v>1139.6</v>
      </c>
      <c r="K744" s="24">
        <v>1139.4</v>
      </c>
      <c r="L744" s="24">
        <v>1122.1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422</v>
      </c>
      <c r="I745" s="20" t="s">
        <v>230</v>
      </c>
      <c r="J745" s="24">
        <f>J746</f>
        <v>75975.2</v>
      </c>
      <c r="K745" s="24">
        <f>K746</f>
        <v>75961.3</v>
      </c>
      <c r="L745" s="45">
        <f>L746</f>
        <v>74808.4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422</v>
      </c>
      <c r="I746" s="20" t="s">
        <v>254</v>
      </c>
      <c r="J746" s="24">
        <v>75975.2</v>
      </c>
      <c r="K746" s="24">
        <v>75961.3</v>
      </c>
      <c r="L746" s="45">
        <v>74808.4</v>
      </c>
    </row>
    <row r="747" spans="1:12" ht="12.75">
      <c r="A747" s="15" t="s">
        <v>281</v>
      </c>
      <c r="B747" s="13" t="s">
        <v>304</v>
      </c>
      <c r="C747" s="10" t="s">
        <v>277</v>
      </c>
      <c r="D747" s="10" t="s">
        <v>282</v>
      </c>
      <c r="E747" s="27"/>
      <c r="F747" s="28"/>
      <c r="G747" s="28"/>
      <c r="H747" s="28"/>
      <c r="I747" s="10"/>
      <c r="J747" s="14">
        <f>J748</f>
        <v>29625.700000000004</v>
      </c>
      <c r="K747" s="14">
        <f>K748</f>
        <v>29678.7</v>
      </c>
      <c r="L747" s="31">
        <f>L748</f>
        <v>30131.9</v>
      </c>
    </row>
    <row r="748" spans="1:12" ht="26.25">
      <c r="A748" s="15" t="s">
        <v>399</v>
      </c>
      <c r="B748" s="60" t="s">
        <v>304</v>
      </c>
      <c r="C748" s="35" t="s">
        <v>277</v>
      </c>
      <c r="D748" s="35" t="s">
        <v>282</v>
      </c>
      <c r="E748" s="11" t="s">
        <v>263</v>
      </c>
      <c r="F748" s="12" t="s">
        <v>221</v>
      </c>
      <c r="G748" s="12" t="s">
        <v>180</v>
      </c>
      <c r="H748" s="12" t="s">
        <v>181</v>
      </c>
      <c r="I748" s="10"/>
      <c r="J748" s="14">
        <f>J757+J749</f>
        <v>29625.700000000004</v>
      </c>
      <c r="K748" s="14">
        <f>K757+K749</f>
        <v>29678.7</v>
      </c>
      <c r="L748" s="14">
        <f>L757+L749</f>
        <v>30131.9</v>
      </c>
    </row>
    <row r="749" spans="1:12" ht="26.25">
      <c r="A749" s="33" t="s">
        <v>222</v>
      </c>
      <c r="B749" s="57" t="s">
        <v>304</v>
      </c>
      <c r="C749" s="36" t="s">
        <v>277</v>
      </c>
      <c r="D749" s="36" t="s">
        <v>282</v>
      </c>
      <c r="E749" s="27" t="s">
        <v>263</v>
      </c>
      <c r="F749" s="28" t="s">
        <v>223</v>
      </c>
      <c r="G749" s="28" t="s">
        <v>180</v>
      </c>
      <c r="H749" s="28" t="s">
        <v>181</v>
      </c>
      <c r="I749" s="20"/>
      <c r="J749" s="24">
        <f>J750</f>
        <v>17878.9</v>
      </c>
      <c r="K749" s="24">
        <f>K750</f>
        <v>17760.9</v>
      </c>
      <c r="L749" s="24">
        <f>L750</f>
        <v>17760.9</v>
      </c>
    </row>
    <row r="750" spans="1:12" ht="39">
      <c r="A750" s="80" t="s">
        <v>515</v>
      </c>
      <c r="B750" s="57" t="s">
        <v>304</v>
      </c>
      <c r="C750" s="36" t="s">
        <v>277</v>
      </c>
      <c r="D750" s="36" t="s">
        <v>282</v>
      </c>
      <c r="E750" s="27" t="s">
        <v>263</v>
      </c>
      <c r="F750" s="28" t="s">
        <v>223</v>
      </c>
      <c r="G750" s="28" t="s">
        <v>269</v>
      </c>
      <c r="H750" s="28" t="s">
        <v>181</v>
      </c>
      <c r="I750" s="20"/>
      <c r="J750" s="24">
        <f>J751+J754</f>
        <v>17878.9</v>
      </c>
      <c r="K750" s="24">
        <f>K751+K754</f>
        <v>17760.9</v>
      </c>
      <c r="L750" s="24">
        <f>L751+L754</f>
        <v>17760.9</v>
      </c>
    </row>
    <row r="751" spans="1:12" ht="78.75">
      <c r="A751" s="80" t="s">
        <v>516</v>
      </c>
      <c r="B751" s="57" t="s">
        <v>304</v>
      </c>
      <c r="C751" s="36" t="s">
        <v>277</v>
      </c>
      <c r="D751" s="36" t="s">
        <v>282</v>
      </c>
      <c r="E751" s="27" t="s">
        <v>263</v>
      </c>
      <c r="F751" s="28" t="s">
        <v>223</v>
      </c>
      <c r="G751" s="28" t="s">
        <v>269</v>
      </c>
      <c r="H751" s="28" t="s">
        <v>517</v>
      </c>
      <c r="I751" s="20"/>
      <c r="J751" s="24">
        <f aca="true" t="shared" si="131" ref="J751:L752">J752</f>
        <v>264.2</v>
      </c>
      <c r="K751" s="24">
        <f t="shared" si="131"/>
        <v>262.5</v>
      </c>
      <c r="L751" s="24">
        <f t="shared" si="131"/>
        <v>262.5</v>
      </c>
    </row>
    <row r="752" spans="1:12" ht="26.25">
      <c r="A752" s="25" t="s">
        <v>215</v>
      </c>
      <c r="B752" s="57" t="s">
        <v>304</v>
      </c>
      <c r="C752" s="36" t="s">
        <v>277</v>
      </c>
      <c r="D752" s="36" t="s">
        <v>282</v>
      </c>
      <c r="E752" s="27" t="s">
        <v>263</v>
      </c>
      <c r="F752" s="28" t="s">
        <v>223</v>
      </c>
      <c r="G752" s="28" t="s">
        <v>269</v>
      </c>
      <c r="H752" s="28" t="s">
        <v>517</v>
      </c>
      <c r="I752" s="20" t="s">
        <v>330</v>
      </c>
      <c r="J752" s="24">
        <f t="shared" si="131"/>
        <v>264.2</v>
      </c>
      <c r="K752" s="24">
        <f t="shared" si="131"/>
        <v>262.5</v>
      </c>
      <c r="L752" s="24">
        <f t="shared" si="131"/>
        <v>262.5</v>
      </c>
    </row>
    <row r="753" spans="1:12" ht="26.25">
      <c r="A753" s="25" t="s">
        <v>233</v>
      </c>
      <c r="B753" s="57" t="s">
        <v>304</v>
      </c>
      <c r="C753" s="36" t="s">
        <v>277</v>
      </c>
      <c r="D753" s="36" t="s">
        <v>282</v>
      </c>
      <c r="E753" s="27" t="s">
        <v>263</v>
      </c>
      <c r="F753" s="28" t="s">
        <v>223</v>
      </c>
      <c r="G753" s="28" t="s">
        <v>269</v>
      </c>
      <c r="H753" s="28" t="s">
        <v>517</v>
      </c>
      <c r="I753" s="20" t="s">
        <v>543</v>
      </c>
      <c r="J753" s="24">
        <v>264.2</v>
      </c>
      <c r="K753" s="24">
        <v>262.5</v>
      </c>
      <c r="L753" s="24">
        <v>262.5</v>
      </c>
    </row>
    <row r="754" spans="1:12" ht="66">
      <c r="A754" s="80" t="s">
        <v>518</v>
      </c>
      <c r="B754" s="57" t="s">
        <v>304</v>
      </c>
      <c r="C754" s="36" t="s">
        <v>277</v>
      </c>
      <c r="D754" s="36" t="s">
        <v>282</v>
      </c>
      <c r="E754" s="27" t="s">
        <v>263</v>
      </c>
      <c r="F754" s="28" t="s">
        <v>223</v>
      </c>
      <c r="G754" s="28" t="s">
        <v>269</v>
      </c>
      <c r="H754" s="28" t="s">
        <v>519</v>
      </c>
      <c r="I754" s="20"/>
      <c r="J754" s="24">
        <f aca="true" t="shared" si="132" ref="J754:L755">J755</f>
        <v>17614.7</v>
      </c>
      <c r="K754" s="24">
        <f t="shared" si="132"/>
        <v>17498.4</v>
      </c>
      <c r="L754" s="24">
        <f t="shared" si="132"/>
        <v>17498.4</v>
      </c>
    </row>
    <row r="755" spans="1:12" ht="12.75">
      <c r="A755" s="25" t="s">
        <v>229</v>
      </c>
      <c r="B755" s="57" t="s">
        <v>304</v>
      </c>
      <c r="C755" s="36" t="s">
        <v>277</v>
      </c>
      <c r="D755" s="36" t="s">
        <v>282</v>
      </c>
      <c r="E755" s="27" t="s">
        <v>263</v>
      </c>
      <c r="F755" s="28" t="s">
        <v>223</v>
      </c>
      <c r="G755" s="28" t="s">
        <v>269</v>
      </c>
      <c r="H755" s="28" t="s">
        <v>519</v>
      </c>
      <c r="I755" s="20" t="s">
        <v>230</v>
      </c>
      <c r="J755" s="24">
        <f t="shared" si="132"/>
        <v>17614.7</v>
      </c>
      <c r="K755" s="24">
        <f t="shared" si="132"/>
        <v>17498.4</v>
      </c>
      <c r="L755" s="24">
        <f t="shared" si="132"/>
        <v>17498.4</v>
      </c>
    </row>
    <row r="756" spans="1:12" ht="12.75">
      <c r="A756" s="25" t="s">
        <v>89</v>
      </c>
      <c r="B756" s="57" t="s">
        <v>304</v>
      </c>
      <c r="C756" s="36" t="s">
        <v>277</v>
      </c>
      <c r="D756" s="36" t="s">
        <v>282</v>
      </c>
      <c r="E756" s="27" t="s">
        <v>263</v>
      </c>
      <c r="F756" s="28" t="s">
        <v>223</v>
      </c>
      <c r="G756" s="28" t="s">
        <v>269</v>
      </c>
      <c r="H756" s="28" t="s">
        <v>519</v>
      </c>
      <c r="I756" s="20" t="s">
        <v>88</v>
      </c>
      <c r="J756" s="24">
        <v>17614.7</v>
      </c>
      <c r="K756" s="24">
        <v>17498.4</v>
      </c>
      <c r="L756" s="24">
        <v>17498.4</v>
      </c>
    </row>
    <row r="757" spans="1:12" ht="12.75">
      <c r="A757" s="19" t="s">
        <v>20</v>
      </c>
      <c r="B757" s="29" t="s">
        <v>304</v>
      </c>
      <c r="C757" s="20" t="s">
        <v>277</v>
      </c>
      <c r="D757" s="20" t="s">
        <v>282</v>
      </c>
      <c r="E757" s="27" t="s">
        <v>263</v>
      </c>
      <c r="F757" s="28" t="s">
        <v>228</v>
      </c>
      <c r="G757" s="28" t="s">
        <v>180</v>
      </c>
      <c r="H757" s="28" t="s">
        <v>181</v>
      </c>
      <c r="I757" s="20"/>
      <c r="J757" s="24">
        <f>J758</f>
        <v>11746.800000000001</v>
      </c>
      <c r="K757" s="24">
        <f>K758</f>
        <v>11917.8</v>
      </c>
      <c r="L757" s="45">
        <f>L758</f>
        <v>12371</v>
      </c>
    </row>
    <row r="758" spans="1:12" ht="26.25">
      <c r="A758" s="19" t="s">
        <v>159</v>
      </c>
      <c r="B758" s="29" t="s">
        <v>304</v>
      </c>
      <c r="C758" s="20" t="s">
        <v>277</v>
      </c>
      <c r="D758" s="20" t="s">
        <v>282</v>
      </c>
      <c r="E758" s="21" t="s">
        <v>263</v>
      </c>
      <c r="F758" s="22" t="s">
        <v>228</v>
      </c>
      <c r="G758" s="22" t="s">
        <v>260</v>
      </c>
      <c r="H758" s="22" t="s">
        <v>181</v>
      </c>
      <c r="I758" s="20"/>
      <c r="J758" s="24">
        <f>+J759+J771+J766</f>
        <v>11746.800000000001</v>
      </c>
      <c r="K758" s="24">
        <f>+K759+K771+K766</f>
        <v>11917.8</v>
      </c>
      <c r="L758" s="24">
        <f>+L759+L771+L766</f>
        <v>12371</v>
      </c>
    </row>
    <row r="759" spans="1:12" ht="39">
      <c r="A759" s="54" t="s">
        <v>322</v>
      </c>
      <c r="B759" s="29" t="s">
        <v>304</v>
      </c>
      <c r="C759" s="20" t="s">
        <v>277</v>
      </c>
      <c r="D759" s="20" t="s">
        <v>282</v>
      </c>
      <c r="E759" s="27" t="s">
        <v>263</v>
      </c>
      <c r="F759" s="28" t="s">
        <v>228</v>
      </c>
      <c r="G759" s="28" t="s">
        <v>260</v>
      </c>
      <c r="H759" s="28" t="s">
        <v>160</v>
      </c>
      <c r="I759" s="20"/>
      <c r="J759" s="24">
        <f>J760+J762+J764</f>
        <v>11329.2</v>
      </c>
      <c r="K759" s="24">
        <f>K760+K762+K764</f>
        <v>11494.3</v>
      </c>
      <c r="L759" s="24">
        <f>L760+L762+L764</f>
        <v>11931.2</v>
      </c>
    </row>
    <row r="760" spans="1:12" ht="39">
      <c r="A760" s="25" t="s">
        <v>328</v>
      </c>
      <c r="B760" s="29" t="s">
        <v>304</v>
      </c>
      <c r="C760" s="20" t="s">
        <v>277</v>
      </c>
      <c r="D760" s="20" t="s">
        <v>282</v>
      </c>
      <c r="E760" s="21" t="s">
        <v>263</v>
      </c>
      <c r="F760" s="22" t="s">
        <v>228</v>
      </c>
      <c r="G760" s="22" t="s">
        <v>260</v>
      </c>
      <c r="H760" s="28" t="s">
        <v>160</v>
      </c>
      <c r="I760" s="20" t="s">
        <v>329</v>
      </c>
      <c r="J760" s="24">
        <f>J761</f>
        <v>10346</v>
      </c>
      <c r="K760" s="24">
        <f>K761</f>
        <v>9917.3</v>
      </c>
      <c r="L760" s="24">
        <f>L761</f>
        <v>10327.2</v>
      </c>
    </row>
    <row r="761" spans="1:12" ht="12.75">
      <c r="A761" s="25" t="s">
        <v>243</v>
      </c>
      <c r="B761" s="29" t="s">
        <v>304</v>
      </c>
      <c r="C761" s="20" t="s">
        <v>277</v>
      </c>
      <c r="D761" s="20" t="s">
        <v>282</v>
      </c>
      <c r="E761" s="21" t="s">
        <v>263</v>
      </c>
      <c r="F761" s="22" t="s">
        <v>228</v>
      </c>
      <c r="G761" s="22" t="s">
        <v>260</v>
      </c>
      <c r="H761" s="28" t="s">
        <v>160</v>
      </c>
      <c r="I761" s="20" t="s">
        <v>244</v>
      </c>
      <c r="J761" s="24">
        <v>10346</v>
      </c>
      <c r="K761" s="24">
        <v>9917.3</v>
      </c>
      <c r="L761" s="24">
        <v>10327.2</v>
      </c>
    </row>
    <row r="762" spans="1:12" ht="26.25">
      <c r="A762" s="25" t="s">
        <v>215</v>
      </c>
      <c r="B762" s="29" t="s">
        <v>304</v>
      </c>
      <c r="C762" s="20" t="s">
        <v>277</v>
      </c>
      <c r="D762" s="20" t="s">
        <v>282</v>
      </c>
      <c r="E762" s="21" t="s">
        <v>263</v>
      </c>
      <c r="F762" s="22" t="s">
        <v>228</v>
      </c>
      <c r="G762" s="22" t="s">
        <v>260</v>
      </c>
      <c r="H762" s="28" t="s">
        <v>160</v>
      </c>
      <c r="I762" s="20" t="s">
        <v>330</v>
      </c>
      <c r="J762" s="24">
        <f>J763</f>
        <v>948.2</v>
      </c>
      <c r="K762" s="45">
        <f>K763</f>
        <v>1542</v>
      </c>
      <c r="L762" s="24">
        <f>L763</f>
        <v>1569</v>
      </c>
    </row>
    <row r="763" spans="1:12" ht="26.25">
      <c r="A763" s="25" t="s">
        <v>233</v>
      </c>
      <c r="B763" s="29" t="s">
        <v>304</v>
      </c>
      <c r="C763" s="20" t="s">
        <v>277</v>
      </c>
      <c r="D763" s="20" t="s">
        <v>282</v>
      </c>
      <c r="E763" s="21" t="s">
        <v>263</v>
      </c>
      <c r="F763" s="22" t="s">
        <v>228</v>
      </c>
      <c r="G763" s="22" t="s">
        <v>260</v>
      </c>
      <c r="H763" s="28" t="s">
        <v>160</v>
      </c>
      <c r="I763" s="20" t="s">
        <v>245</v>
      </c>
      <c r="J763" s="24">
        <v>948.2</v>
      </c>
      <c r="K763" s="45">
        <v>1542</v>
      </c>
      <c r="L763" s="24">
        <v>1569</v>
      </c>
    </row>
    <row r="764" spans="1:12" ht="12.75">
      <c r="A764" s="25" t="s">
        <v>331</v>
      </c>
      <c r="B764" s="29" t="s">
        <v>304</v>
      </c>
      <c r="C764" s="20" t="s">
        <v>277</v>
      </c>
      <c r="D764" s="20" t="s">
        <v>282</v>
      </c>
      <c r="E764" s="21" t="s">
        <v>263</v>
      </c>
      <c r="F764" s="22" t="s">
        <v>228</v>
      </c>
      <c r="G764" s="22" t="s">
        <v>260</v>
      </c>
      <c r="H764" s="28" t="s">
        <v>160</v>
      </c>
      <c r="I764" s="20" t="s">
        <v>332</v>
      </c>
      <c r="J764" s="24">
        <f>J765</f>
        <v>35</v>
      </c>
      <c r="K764" s="24">
        <f>K765</f>
        <v>35</v>
      </c>
      <c r="L764" s="24">
        <f>L765</f>
        <v>35</v>
      </c>
    </row>
    <row r="765" spans="1:12" ht="12.75">
      <c r="A765" s="25" t="s">
        <v>246</v>
      </c>
      <c r="B765" s="29" t="s">
        <v>304</v>
      </c>
      <c r="C765" s="20" t="s">
        <v>277</v>
      </c>
      <c r="D765" s="20" t="s">
        <v>282</v>
      </c>
      <c r="E765" s="21" t="s">
        <v>263</v>
      </c>
      <c r="F765" s="22" t="s">
        <v>228</v>
      </c>
      <c r="G765" s="22" t="s">
        <v>260</v>
      </c>
      <c r="H765" s="28" t="s">
        <v>160</v>
      </c>
      <c r="I765" s="20" t="s">
        <v>247</v>
      </c>
      <c r="J765" s="24">
        <v>35</v>
      </c>
      <c r="K765" s="24">
        <v>35</v>
      </c>
      <c r="L765" s="24">
        <v>35</v>
      </c>
    </row>
    <row r="766" spans="1:12" ht="39">
      <c r="A766" s="33" t="s">
        <v>505</v>
      </c>
      <c r="B766" s="29" t="s">
        <v>304</v>
      </c>
      <c r="C766" s="20" t="s">
        <v>277</v>
      </c>
      <c r="D766" s="20" t="s">
        <v>282</v>
      </c>
      <c r="E766" s="27" t="s">
        <v>263</v>
      </c>
      <c r="F766" s="28" t="s">
        <v>228</v>
      </c>
      <c r="G766" s="28" t="s">
        <v>260</v>
      </c>
      <c r="H766" s="28" t="s">
        <v>506</v>
      </c>
      <c r="I766" s="20"/>
      <c r="J766" s="24">
        <f>J767+J769</f>
        <v>417.2</v>
      </c>
      <c r="K766" s="24">
        <f>K767+K769</f>
        <v>423.3</v>
      </c>
      <c r="L766" s="24">
        <f>L767+L769</f>
        <v>439.4</v>
      </c>
    </row>
    <row r="767" spans="1:12" ht="39">
      <c r="A767" s="25" t="s">
        <v>328</v>
      </c>
      <c r="B767" s="29" t="s">
        <v>304</v>
      </c>
      <c r="C767" s="20" t="s">
        <v>277</v>
      </c>
      <c r="D767" s="20" t="s">
        <v>282</v>
      </c>
      <c r="E767" s="21" t="s">
        <v>263</v>
      </c>
      <c r="F767" s="22" t="s">
        <v>228</v>
      </c>
      <c r="G767" s="22" t="s">
        <v>260</v>
      </c>
      <c r="H767" s="28" t="s">
        <v>506</v>
      </c>
      <c r="I767" s="20" t="s">
        <v>329</v>
      </c>
      <c r="J767" s="24">
        <f>J768</f>
        <v>381.3</v>
      </c>
      <c r="K767" s="24">
        <f>K768</f>
        <v>385</v>
      </c>
      <c r="L767" s="24">
        <f>L768</f>
        <v>400.4</v>
      </c>
    </row>
    <row r="768" spans="1:12" ht="12.75">
      <c r="A768" s="25" t="s">
        <v>243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506</v>
      </c>
      <c r="I768" s="20" t="s">
        <v>244</v>
      </c>
      <c r="J768" s="24">
        <v>381.3</v>
      </c>
      <c r="K768" s="24">
        <v>385</v>
      </c>
      <c r="L768" s="24">
        <v>400.4</v>
      </c>
    </row>
    <row r="769" spans="1:12" ht="26.25">
      <c r="A769" s="25" t="s">
        <v>215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506</v>
      </c>
      <c r="I769" s="20" t="s">
        <v>330</v>
      </c>
      <c r="J769" s="24">
        <f>J770</f>
        <v>35.9</v>
      </c>
      <c r="K769" s="24">
        <f>K770</f>
        <v>38.3</v>
      </c>
      <c r="L769" s="24">
        <f>L770</f>
        <v>39</v>
      </c>
    </row>
    <row r="770" spans="1:12" ht="26.25">
      <c r="A770" s="25" t="s">
        <v>233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506</v>
      </c>
      <c r="I770" s="20" t="s">
        <v>245</v>
      </c>
      <c r="J770" s="24">
        <v>35.9</v>
      </c>
      <c r="K770" s="24">
        <v>38.3</v>
      </c>
      <c r="L770" s="24">
        <v>39</v>
      </c>
    </row>
    <row r="771" spans="1:12" ht="26.25">
      <c r="A771" s="54" t="s">
        <v>494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348</v>
      </c>
      <c r="I771" s="20"/>
      <c r="J771" s="24">
        <f aca="true" t="shared" si="133" ref="J771:L772">J772</f>
        <v>0.4</v>
      </c>
      <c r="K771" s="24">
        <f t="shared" si="133"/>
        <v>0.2</v>
      </c>
      <c r="L771" s="24">
        <f t="shared" si="133"/>
        <v>0.4</v>
      </c>
    </row>
    <row r="772" spans="1:12" ht="12.75">
      <c r="A772" s="25" t="s">
        <v>229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348</v>
      </c>
      <c r="I772" s="20" t="s">
        <v>330</v>
      </c>
      <c r="J772" s="24">
        <f t="shared" si="133"/>
        <v>0.4</v>
      </c>
      <c r="K772" s="24">
        <f t="shared" si="133"/>
        <v>0.2</v>
      </c>
      <c r="L772" s="24">
        <f t="shared" si="133"/>
        <v>0.4</v>
      </c>
    </row>
    <row r="773" spans="1:12" ht="26.25">
      <c r="A773" s="33" t="s">
        <v>251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348</v>
      </c>
      <c r="I773" s="20" t="s">
        <v>245</v>
      </c>
      <c r="J773" s="24">
        <v>0.4</v>
      </c>
      <c r="K773" s="24">
        <v>0.2</v>
      </c>
      <c r="L773" s="24">
        <v>0.4</v>
      </c>
    </row>
    <row r="774" spans="1:12" ht="12.75">
      <c r="A774" s="7" t="s">
        <v>283</v>
      </c>
      <c r="B774" s="3" t="s">
        <v>294</v>
      </c>
      <c r="C774" s="1"/>
      <c r="D774" s="1"/>
      <c r="E774" s="41"/>
      <c r="F774" s="42"/>
      <c r="G774" s="42"/>
      <c r="H774" s="42"/>
      <c r="I774" s="1"/>
      <c r="J774" s="43">
        <f>J775+J814</f>
        <v>146753.1</v>
      </c>
      <c r="K774" s="43">
        <f>K775+K814</f>
        <v>137749.59999999998</v>
      </c>
      <c r="L774" s="43">
        <f>L775+L814</f>
        <v>137749.59999999998</v>
      </c>
    </row>
    <row r="775" spans="1:12" ht="13.5">
      <c r="A775" s="9" t="s">
        <v>264</v>
      </c>
      <c r="B775" s="13" t="s">
        <v>294</v>
      </c>
      <c r="C775" s="10" t="s">
        <v>265</v>
      </c>
      <c r="D775" s="44"/>
      <c r="E775" s="27"/>
      <c r="F775" s="28"/>
      <c r="G775" s="28"/>
      <c r="H775" s="28"/>
      <c r="I775" s="44"/>
      <c r="J775" s="31">
        <f>J776</f>
        <v>54893.100000000006</v>
      </c>
      <c r="K775" s="31">
        <f>K776</f>
        <v>50212.299999999996</v>
      </c>
      <c r="L775" s="31">
        <f>L776</f>
        <v>50212.299999999996</v>
      </c>
    </row>
    <row r="776" spans="1:12" ht="13.5">
      <c r="A776" s="15" t="s">
        <v>340</v>
      </c>
      <c r="B776" s="13" t="s">
        <v>294</v>
      </c>
      <c r="C776" s="10" t="s">
        <v>265</v>
      </c>
      <c r="D776" s="10" t="s">
        <v>267</v>
      </c>
      <c r="E776" s="27"/>
      <c r="F776" s="28"/>
      <c r="G776" s="28"/>
      <c r="H776" s="28"/>
      <c r="I776" s="44"/>
      <c r="J776" s="31">
        <f>J777+J783</f>
        <v>54893.100000000006</v>
      </c>
      <c r="K776" s="31">
        <f>K777+K783</f>
        <v>50212.299999999996</v>
      </c>
      <c r="L776" s="31">
        <f>L777+L783</f>
        <v>50212.299999999996</v>
      </c>
    </row>
    <row r="777" spans="1:14" ht="39">
      <c r="A777" s="67" t="s">
        <v>401</v>
      </c>
      <c r="B777" s="13" t="s">
        <v>294</v>
      </c>
      <c r="C777" s="10" t="s">
        <v>265</v>
      </c>
      <c r="D777" s="10" t="s">
        <v>267</v>
      </c>
      <c r="E777" s="11" t="s">
        <v>261</v>
      </c>
      <c r="F777" s="12" t="s">
        <v>221</v>
      </c>
      <c r="G777" s="12" t="s">
        <v>180</v>
      </c>
      <c r="H777" s="12" t="s">
        <v>181</v>
      </c>
      <c r="I777" s="44"/>
      <c r="J777" s="31">
        <f>J778</f>
        <v>28</v>
      </c>
      <c r="K777" s="31">
        <f>K778</f>
        <v>0</v>
      </c>
      <c r="L777" s="31">
        <f>L778</f>
        <v>0</v>
      </c>
      <c r="N777" s="77"/>
    </row>
    <row r="778" spans="1:12" ht="12.75">
      <c r="A778" s="54" t="s">
        <v>7</v>
      </c>
      <c r="B778" s="29" t="s">
        <v>294</v>
      </c>
      <c r="C778" s="20" t="s">
        <v>265</v>
      </c>
      <c r="D778" s="20" t="s">
        <v>267</v>
      </c>
      <c r="E778" s="27" t="s">
        <v>261</v>
      </c>
      <c r="F778" s="28" t="s">
        <v>219</v>
      </c>
      <c r="G778" s="28" t="s">
        <v>180</v>
      </c>
      <c r="H778" s="28" t="s">
        <v>181</v>
      </c>
      <c r="I778" s="61"/>
      <c r="J778" s="45">
        <f aca="true" t="shared" si="134" ref="J778:L781">J779</f>
        <v>28</v>
      </c>
      <c r="K778" s="45">
        <f t="shared" si="134"/>
        <v>0</v>
      </c>
      <c r="L778" s="45">
        <f t="shared" si="134"/>
        <v>0</v>
      </c>
    </row>
    <row r="779" spans="1:12" ht="52.5">
      <c r="A779" s="54" t="s">
        <v>192</v>
      </c>
      <c r="B779" s="29" t="s">
        <v>294</v>
      </c>
      <c r="C779" s="20" t="s">
        <v>265</v>
      </c>
      <c r="D779" s="20" t="s">
        <v>267</v>
      </c>
      <c r="E779" s="27" t="s">
        <v>261</v>
      </c>
      <c r="F779" s="28" t="s">
        <v>219</v>
      </c>
      <c r="G779" s="28" t="s">
        <v>260</v>
      </c>
      <c r="H779" s="28" t="s">
        <v>181</v>
      </c>
      <c r="I779" s="61"/>
      <c r="J779" s="45">
        <f t="shared" si="134"/>
        <v>28</v>
      </c>
      <c r="K779" s="45">
        <f t="shared" si="134"/>
        <v>0</v>
      </c>
      <c r="L779" s="45">
        <f t="shared" si="134"/>
        <v>0</v>
      </c>
    </row>
    <row r="780" spans="1:12" ht="12.75">
      <c r="A780" s="54" t="s">
        <v>8</v>
      </c>
      <c r="B780" s="29" t="s">
        <v>294</v>
      </c>
      <c r="C780" s="20" t="s">
        <v>265</v>
      </c>
      <c r="D780" s="20" t="s">
        <v>267</v>
      </c>
      <c r="E780" s="27" t="s">
        <v>261</v>
      </c>
      <c r="F780" s="28" t="s">
        <v>219</v>
      </c>
      <c r="G780" s="28" t="s">
        <v>260</v>
      </c>
      <c r="H780" s="28" t="s">
        <v>193</v>
      </c>
      <c r="I780" s="61"/>
      <c r="J780" s="45">
        <f t="shared" si="134"/>
        <v>28</v>
      </c>
      <c r="K780" s="45">
        <f t="shared" si="134"/>
        <v>0</v>
      </c>
      <c r="L780" s="45">
        <f t="shared" si="134"/>
        <v>0</v>
      </c>
    </row>
    <row r="781" spans="1:12" ht="26.25">
      <c r="A781" s="25" t="s">
        <v>226</v>
      </c>
      <c r="B781" s="29" t="s">
        <v>294</v>
      </c>
      <c r="C781" s="20" t="s">
        <v>265</v>
      </c>
      <c r="D781" s="20" t="s">
        <v>267</v>
      </c>
      <c r="E781" s="27" t="s">
        <v>261</v>
      </c>
      <c r="F781" s="28" t="s">
        <v>219</v>
      </c>
      <c r="G781" s="28" t="s">
        <v>260</v>
      </c>
      <c r="H781" s="28" t="s">
        <v>193</v>
      </c>
      <c r="I781" s="20" t="s">
        <v>225</v>
      </c>
      <c r="J781" s="45">
        <f t="shared" si="134"/>
        <v>28</v>
      </c>
      <c r="K781" s="45">
        <f t="shared" si="134"/>
        <v>0</v>
      </c>
      <c r="L781" s="45">
        <f t="shared" si="134"/>
        <v>0</v>
      </c>
    </row>
    <row r="782" spans="1:12" ht="12.75">
      <c r="A782" s="25" t="s">
        <v>6</v>
      </c>
      <c r="B782" s="29" t="s">
        <v>294</v>
      </c>
      <c r="C782" s="20" t="s">
        <v>265</v>
      </c>
      <c r="D782" s="20" t="s">
        <v>267</v>
      </c>
      <c r="E782" s="27" t="s">
        <v>261</v>
      </c>
      <c r="F782" s="28" t="s">
        <v>219</v>
      </c>
      <c r="G782" s="28" t="s">
        <v>260</v>
      </c>
      <c r="H782" s="28" t="s">
        <v>193</v>
      </c>
      <c r="I782" s="20" t="s">
        <v>250</v>
      </c>
      <c r="J782" s="45">
        <v>28</v>
      </c>
      <c r="K782" s="45"/>
      <c r="L782" s="45"/>
    </row>
    <row r="783" spans="1:12" ht="26.25">
      <c r="A783" s="26" t="s">
        <v>402</v>
      </c>
      <c r="B783" s="13" t="s">
        <v>294</v>
      </c>
      <c r="C783" s="10" t="s">
        <v>265</v>
      </c>
      <c r="D783" s="10" t="s">
        <v>267</v>
      </c>
      <c r="E783" s="11" t="s">
        <v>269</v>
      </c>
      <c r="F783" s="12" t="s">
        <v>221</v>
      </c>
      <c r="G783" s="12" t="s">
        <v>180</v>
      </c>
      <c r="H783" s="12" t="s">
        <v>181</v>
      </c>
      <c r="I783" s="10"/>
      <c r="J783" s="31">
        <f>J784</f>
        <v>54865.100000000006</v>
      </c>
      <c r="K783" s="31">
        <f>K784</f>
        <v>50212.299999999996</v>
      </c>
      <c r="L783" s="31">
        <f>L784</f>
        <v>50212.299999999996</v>
      </c>
    </row>
    <row r="784" spans="1:12" ht="12.75">
      <c r="A784" s="54" t="s">
        <v>9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180</v>
      </c>
      <c r="H784" s="28" t="s">
        <v>181</v>
      </c>
      <c r="I784" s="20"/>
      <c r="J784" s="45">
        <f>J785+J810</f>
        <v>54865.100000000006</v>
      </c>
      <c r="K784" s="45">
        <f>K785+K810</f>
        <v>50212.299999999996</v>
      </c>
      <c r="L784" s="45">
        <f>L785+L810</f>
        <v>50212.299999999996</v>
      </c>
    </row>
    <row r="785" spans="1:12" ht="26.25">
      <c r="A785" s="54" t="s">
        <v>185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282</v>
      </c>
      <c r="H785" s="28" t="s">
        <v>181</v>
      </c>
      <c r="I785" s="20"/>
      <c r="J785" s="45">
        <f>J786+J807+J804+J792+J801+J789+J795+J798</f>
        <v>50570.100000000006</v>
      </c>
      <c r="K785" s="45">
        <f>K786+K807+K804+K792+K801+K789+K795+K798</f>
        <v>50212.299999999996</v>
      </c>
      <c r="L785" s="45">
        <f>L786+L807+L804+L792+L801+L789+L795+L798</f>
        <v>50212.299999999996</v>
      </c>
    </row>
    <row r="786" spans="1:12" ht="26.25">
      <c r="A786" s="25" t="s">
        <v>10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282</v>
      </c>
      <c r="H786" s="28" t="s">
        <v>186</v>
      </c>
      <c r="I786" s="20"/>
      <c r="J786" s="45">
        <f aca="true" t="shared" si="135" ref="J786:L787">J787</f>
        <v>12421.2</v>
      </c>
      <c r="K786" s="45">
        <f t="shared" si="135"/>
        <v>12239.8</v>
      </c>
      <c r="L786" s="45">
        <f t="shared" si="135"/>
        <v>12239.8</v>
      </c>
    </row>
    <row r="787" spans="1:12" ht="26.25">
      <c r="A787" s="25" t="s">
        <v>226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282</v>
      </c>
      <c r="H787" s="28" t="s">
        <v>186</v>
      </c>
      <c r="I787" s="20" t="s">
        <v>225</v>
      </c>
      <c r="J787" s="45">
        <f t="shared" si="135"/>
        <v>12421.2</v>
      </c>
      <c r="K787" s="45">
        <f t="shared" si="135"/>
        <v>12239.8</v>
      </c>
      <c r="L787" s="45">
        <f t="shared" si="135"/>
        <v>12239.8</v>
      </c>
    </row>
    <row r="788" spans="1:12" ht="12.75">
      <c r="A788" s="25" t="s">
        <v>6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282</v>
      </c>
      <c r="H788" s="28" t="s">
        <v>186</v>
      </c>
      <c r="I788" s="20" t="s">
        <v>250</v>
      </c>
      <c r="J788" s="45">
        <v>12421.2</v>
      </c>
      <c r="K788" s="45">
        <v>12239.8</v>
      </c>
      <c r="L788" s="45">
        <v>12239.8</v>
      </c>
    </row>
    <row r="789" spans="1:12" ht="56.25" customHeight="1">
      <c r="A789" s="25" t="s">
        <v>455</v>
      </c>
      <c r="B789" s="29" t="s">
        <v>294</v>
      </c>
      <c r="C789" s="20" t="s">
        <v>265</v>
      </c>
      <c r="D789" s="20" t="s">
        <v>267</v>
      </c>
      <c r="E789" s="27" t="s">
        <v>269</v>
      </c>
      <c r="F789" s="28" t="s">
        <v>219</v>
      </c>
      <c r="G789" s="28" t="s">
        <v>282</v>
      </c>
      <c r="H789" s="28" t="s">
        <v>429</v>
      </c>
      <c r="I789" s="20"/>
      <c r="J789" s="45">
        <f aca="true" t="shared" si="136" ref="J789:L790">J790</f>
        <v>28421.9</v>
      </c>
      <c r="K789" s="45">
        <f t="shared" si="136"/>
        <v>27667.1</v>
      </c>
      <c r="L789" s="45">
        <f t="shared" si="136"/>
        <v>27204.1</v>
      </c>
    </row>
    <row r="790" spans="1:12" ht="26.25">
      <c r="A790" s="25" t="s">
        <v>226</v>
      </c>
      <c r="B790" s="29" t="s">
        <v>294</v>
      </c>
      <c r="C790" s="20" t="s">
        <v>265</v>
      </c>
      <c r="D790" s="20" t="s">
        <v>267</v>
      </c>
      <c r="E790" s="27" t="s">
        <v>269</v>
      </c>
      <c r="F790" s="28" t="s">
        <v>219</v>
      </c>
      <c r="G790" s="28" t="s">
        <v>282</v>
      </c>
      <c r="H790" s="28" t="s">
        <v>429</v>
      </c>
      <c r="I790" s="20" t="s">
        <v>225</v>
      </c>
      <c r="J790" s="45">
        <f t="shared" si="136"/>
        <v>28421.9</v>
      </c>
      <c r="K790" s="45">
        <f t="shared" si="136"/>
        <v>27667.1</v>
      </c>
      <c r="L790" s="45">
        <f t="shared" si="136"/>
        <v>27204.1</v>
      </c>
    </row>
    <row r="791" spans="1:12" ht="12.75">
      <c r="A791" s="25" t="s">
        <v>6</v>
      </c>
      <c r="B791" s="29" t="s">
        <v>294</v>
      </c>
      <c r="C791" s="20" t="s">
        <v>265</v>
      </c>
      <c r="D791" s="20" t="s">
        <v>267</v>
      </c>
      <c r="E791" s="27" t="s">
        <v>269</v>
      </c>
      <c r="F791" s="28" t="s">
        <v>219</v>
      </c>
      <c r="G791" s="28" t="s">
        <v>282</v>
      </c>
      <c r="H791" s="28" t="s">
        <v>429</v>
      </c>
      <c r="I791" s="20" t="s">
        <v>250</v>
      </c>
      <c r="J791" s="45">
        <v>28421.9</v>
      </c>
      <c r="K791" s="45">
        <v>27667.1</v>
      </c>
      <c r="L791" s="45">
        <v>27204.1</v>
      </c>
    </row>
    <row r="792" spans="1:12" ht="26.25">
      <c r="A792" s="25" t="s">
        <v>380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282</v>
      </c>
      <c r="H792" s="28" t="s">
        <v>428</v>
      </c>
      <c r="I792" s="20"/>
      <c r="J792" s="45">
        <f aca="true" t="shared" si="137" ref="J792:L793">J793</f>
        <v>124.7</v>
      </c>
      <c r="K792" s="45">
        <f t="shared" si="137"/>
        <v>124.7</v>
      </c>
      <c r="L792" s="45">
        <f t="shared" si="137"/>
        <v>124.7</v>
      </c>
    </row>
    <row r="793" spans="1:12" ht="26.25">
      <c r="A793" s="25" t="s">
        <v>226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428</v>
      </c>
      <c r="I793" s="20" t="s">
        <v>225</v>
      </c>
      <c r="J793" s="45">
        <f t="shared" si="137"/>
        <v>124.7</v>
      </c>
      <c r="K793" s="45">
        <f t="shared" si="137"/>
        <v>124.7</v>
      </c>
      <c r="L793" s="45">
        <f t="shared" si="137"/>
        <v>124.7</v>
      </c>
    </row>
    <row r="794" spans="1:12" ht="12.75">
      <c r="A794" s="25" t="s">
        <v>6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428</v>
      </c>
      <c r="I794" s="20" t="s">
        <v>250</v>
      </c>
      <c r="J794" s="45">
        <v>124.7</v>
      </c>
      <c r="K794" s="45">
        <v>124.7</v>
      </c>
      <c r="L794" s="45">
        <v>124.7</v>
      </c>
    </row>
    <row r="795" spans="1:12" ht="12.75">
      <c r="A795" s="19" t="s">
        <v>424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425</v>
      </c>
      <c r="I795" s="20"/>
      <c r="J795" s="45">
        <f aca="true" t="shared" si="138" ref="J795:L796">J796</f>
        <v>78.4</v>
      </c>
      <c r="K795" s="45">
        <f t="shared" si="138"/>
        <v>0</v>
      </c>
      <c r="L795" s="45">
        <f t="shared" si="138"/>
        <v>0</v>
      </c>
    </row>
    <row r="796" spans="1:12" ht="26.25">
      <c r="A796" s="25" t="s">
        <v>226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425</v>
      </c>
      <c r="I796" s="20" t="s">
        <v>225</v>
      </c>
      <c r="J796" s="45">
        <f t="shared" si="138"/>
        <v>78.4</v>
      </c>
      <c r="K796" s="45">
        <f t="shared" si="138"/>
        <v>0</v>
      </c>
      <c r="L796" s="45">
        <f t="shared" si="138"/>
        <v>0</v>
      </c>
    </row>
    <row r="797" spans="1:12" ht="12.75">
      <c r="A797" s="25" t="s">
        <v>6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425</v>
      </c>
      <c r="I797" s="20" t="s">
        <v>250</v>
      </c>
      <c r="J797" s="45">
        <v>78.4</v>
      </c>
      <c r="K797" s="45"/>
      <c r="L797" s="45"/>
    </row>
    <row r="798" spans="1:12" ht="26.25">
      <c r="A798" s="25" t="s">
        <v>376</v>
      </c>
      <c r="B798" s="29" t="s">
        <v>294</v>
      </c>
      <c r="C798" s="20" t="s">
        <v>265</v>
      </c>
      <c r="D798" s="20" t="s">
        <v>267</v>
      </c>
      <c r="E798" s="55" t="s">
        <v>269</v>
      </c>
      <c r="F798" s="56" t="s">
        <v>219</v>
      </c>
      <c r="G798" s="56" t="s">
        <v>282</v>
      </c>
      <c r="H798" s="56" t="s">
        <v>377</v>
      </c>
      <c r="I798" s="20"/>
      <c r="J798" s="45">
        <f aca="true" t="shared" si="139" ref="J798:L799">J799</f>
        <v>98</v>
      </c>
      <c r="K798" s="45">
        <f t="shared" si="139"/>
        <v>0</v>
      </c>
      <c r="L798" s="45">
        <f t="shared" si="139"/>
        <v>0</v>
      </c>
    </row>
    <row r="799" spans="1:12" ht="26.25">
      <c r="A799" s="25" t="s">
        <v>226</v>
      </c>
      <c r="B799" s="29" t="s">
        <v>294</v>
      </c>
      <c r="C799" s="20" t="s">
        <v>265</v>
      </c>
      <c r="D799" s="20" t="s">
        <v>267</v>
      </c>
      <c r="E799" s="55" t="s">
        <v>269</v>
      </c>
      <c r="F799" s="56" t="s">
        <v>219</v>
      </c>
      <c r="G799" s="56" t="s">
        <v>282</v>
      </c>
      <c r="H799" s="56" t="s">
        <v>377</v>
      </c>
      <c r="I799" s="20" t="s">
        <v>225</v>
      </c>
      <c r="J799" s="45">
        <f t="shared" si="139"/>
        <v>98</v>
      </c>
      <c r="K799" s="45">
        <f t="shared" si="139"/>
        <v>0</v>
      </c>
      <c r="L799" s="45">
        <f t="shared" si="139"/>
        <v>0</v>
      </c>
    </row>
    <row r="800" spans="1:12" ht="12.75">
      <c r="A800" s="25" t="s">
        <v>6</v>
      </c>
      <c r="B800" s="29" t="s">
        <v>294</v>
      </c>
      <c r="C800" s="20" t="s">
        <v>265</v>
      </c>
      <c r="D800" s="20" t="s">
        <v>267</v>
      </c>
      <c r="E800" s="55" t="s">
        <v>269</v>
      </c>
      <c r="F800" s="56" t="s">
        <v>219</v>
      </c>
      <c r="G800" s="56" t="s">
        <v>282</v>
      </c>
      <c r="H800" s="56" t="s">
        <v>377</v>
      </c>
      <c r="I800" s="20" t="s">
        <v>250</v>
      </c>
      <c r="J800" s="45">
        <v>98</v>
      </c>
      <c r="K800" s="45"/>
      <c r="L800" s="45"/>
    </row>
    <row r="801" spans="1:12" ht="52.5">
      <c r="A801" s="25" t="s">
        <v>456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419</v>
      </c>
      <c r="I801" s="20"/>
      <c r="J801" s="45">
        <f aca="true" t="shared" si="140" ref="J801:L802">J802</f>
        <v>6962.1</v>
      </c>
      <c r="K801" s="45">
        <f t="shared" si="140"/>
        <v>7716.9</v>
      </c>
      <c r="L801" s="45">
        <f t="shared" si="140"/>
        <v>8179.9</v>
      </c>
    </row>
    <row r="802" spans="1:12" ht="26.25">
      <c r="A802" s="25" t="s">
        <v>226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419</v>
      </c>
      <c r="I802" s="20" t="s">
        <v>225</v>
      </c>
      <c r="J802" s="45">
        <f t="shared" si="140"/>
        <v>6962.1</v>
      </c>
      <c r="K802" s="45">
        <f t="shared" si="140"/>
        <v>7716.9</v>
      </c>
      <c r="L802" s="45">
        <f t="shared" si="140"/>
        <v>8179.9</v>
      </c>
    </row>
    <row r="803" spans="1:12" ht="12.75">
      <c r="A803" s="25" t="s">
        <v>6</v>
      </c>
      <c r="B803" s="29" t="s">
        <v>294</v>
      </c>
      <c r="C803" s="20" t="s">
        <v>265</v>
      </c>
      <c r="D803" s="20" t="s">
        <v>267</v>
      </c>
      <c r="E803" s="27" t="s">
        <v>269</v>
      </c>
      <c r="F803" s="28" t="s">
        <v>219</v>
      </c>
      <c r="G803" s="28" t="s">
        <v>282</v>
      </c>
      <c r="H803" s="28" t="s">
        <v>419</v>
      </c>
      <c r="I803" s="20" t="s">
        <v>250</v>
      </c>
      <c r="J803" s="45">
        <v>6962.1</v>
      </c>
      <c r="K803" s="45">
        <v>7716.9</v>
      </c>
      <c r="L803" s="45">
        <v>8179.9</v>
      </c>
    </row>
    <row r="804" spans="1:12" ht="26.25">
      <c r="A804" s="25" t="s">
        <v>378</v>
      </c>
      <c r="B804" s="29" t="s">
        <v>294</v>
      </c>
      <c r="C804" s="20" t="s">
        <v>265</v>
      </c>
      <c r="D804" s="20" t="s">
        <v>267</v>
      </c>
      <c r="E804" s="27" t="s">
        <v>269</v>
      </c>
      <c r="F804" s="28" t="s">
        <v>219</v>
      </c>
      <c r="G804" s="28" t="s">
        <v>282</v>
      </c>
      <c r="H804" s="28" t="s">
        <v>379</v>
      </c>
      <c r="I804" s="20"/>
      <c r="J804" s="45">
        <f aca="true" t="shared" si="141" ref="J804:L805">J805</f>
        <v>2370</v>
      </c>
      <c r="K804" s="45">
        <f t="shared" si="141"/>
        <v>2370</v>
      </c>
      <c r="L804" s="45">
        <f t="shared" si="141"/>
        <v>2370</v>
      </c>
    </row>
    <row r="805" spans="1:12" ht="26.25">
      <c r="A805" s="25" t="s">
        <v>226</v>
      </c>
      <c r="B805" s="29" t="s">
        <v>294</v>
      </c>
      <c r="C805" s="20" t="s">
        <v>265</v>
      </c>
      <c r="D805" s="20" t="s">
        <v>267</v>
      </c>
      <c r="E805" s="27" t="s">
        <v>269</v>
      </c>
      <c r="F805" s="28" t="s">
        <v>219</v>
      </c>
      <c r="G805" s="28" t="s">
        <v>282</v>
      </c>
      <c r="H805" s="28" t="s">
        <v>379</v>
      </c>
      <c r="I805" s="20" t="s">
        <v>225</v>
      </c>
      <c r="J805" s="45">
        <f t="shared" si="141"/>
        <v>2370</v>
      </c>
      <c r="K805" s="45">
        <f t="shared" si="141"/>
        <v>2370</v>
      </c>
      <c r="L805" s="45">
        <f t="shared" si="141"/>
        <v>2370</v>
      </c>
    </row>
    <row r="806" spans="1:12" ht="12.75">
      <c r="A806" s="25" t="s">
        <v>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379</v>
      </c>
      <c r="I806" s="20" t="s">
        <v>250</v>
      </c>
      <c r="J806" s="45">
        <v>2370</v>
      </c>
      <c r="K806" s="45">
        <v>2370</v>
      </c>
      <c r="L806" s="45">
        <v>2370</v>
      </c>
    </row>
    <row r="807" spans="1:12" ht="52.5">
      <c r="A807" s="25" t="s">
        <v>188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189</v>
      </c>
      <c r="I807" s="20"/>
      <c r="J807" s="45">
        <f aca="true" t="shared" si="142" ref="J807:L808">J808</f>
        <v>93.8</v>
      </c>
      <c r="K807" s="45">
        <f t="shared" si="142"/>
        <v>93.8</v>
      </c>
      <c r="L807" s="45">
        <f t="shared" si="142"/>
        <v>93.8</v>
      </c>
    </row>
    <row r="808" spans="1:12" ht="26.25">
      <c r="A808" s="25" t="s">
        <v>226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189</v>
      </c>
      <c r="I808" s="20" t="s">
        <v>225</v>
      </c>
      <c r="J808" s="45">
        <f t="shared" si="142"/>
        <v>93.8</v>
      </c>
      <c r="K808" s="45">
        <f t="shared" si="142"/>
        <v>93.8</v>
      </c>
      <c r="L808" s="45">
        <f t="shared" si="142"/>
        <v>93.8</v>
      </c>
    </row>
    <row r="809" spans="1:12" ht="12.75">
      <c r="A809" s="25" t="s">
        <v>6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189</v>
      </c>
      <c r="I809" s="20" t="s">
        <v>250</v>
      </c>
      <c r="J809" s="45">
        <v>93.8</v>
      </c>
      <c r="K809" s="45">
        <v>93.8</v>
      </c>
      <c r="L809" s="45">
        <v>93.8</v>
      </c>
    </row>
    <row r="810" spans="1:12" ht="12.75">
      <c r="A810" s="25" t="s">
        <v>546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547</v>
      </c>
      <c r="H810" s="28" t="s">
        <v>181</v>
      </c>
      <c r="I810" s="20"/>
      <c r="J810" s="45">
        <f>J811</f>
        <v>4295</v>
      </c>
      <c r="K810" s="45">
        <f>K811</f>
        <v>0</v>
      </c>
      <c r="L810" s="45">
        <f>L811</f>
        <v>0</v>
      </c>
    </row>
    <row r="811" spans="1:12" ht="26.25">
      <c r="A811" s="80" t="s">
        <v>524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547</v>
      </c>
      <c r="H811" s="28" t="s">
        <v>548</v>
      </c>
      <c r="I811" s="20"/>
      <c r="J811" s="45">
        <f aca="true" t="shared" si="143" ref="J811:L812">J812</f>
        <v>4295</v>
      </c>
      <c r="K811" s="45">
        <f t="shared" si="143"/>
        <v>0</v>
      </c>
      <c r="L811" s="45">
        <f t="shared" si="143"/>
        <v>0</v>
      </c>
    </row>
    <row r="812" spans="1:12" ht="26.2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547</v>
      </c>
      <c r="H812" s="28" t="s">
        <v>548</v>
      </c>
      <c r="I812" s="20" t="s">
        <v>225</v>
      </c>
      <c r="J812" s="45">
        <f t="shared" si="143"/>
        <v>4295</v>
      </c>
      <c r="K812" s="45">
        <f t="shared" si="143"/>
        <v>0</v>
      </c>
      <c r="L812" s="45">
        <f t="shared" si="143"/>
        <v>0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547</v>
      </c>
      <c r="H813" s="28" t="s">
        <v>548</v>
      </c>
      <c r="I813" s="20" t="s">
        <v>250</v>
      </c>
      <c r="J813" s="45">
        <v>4295</v>
      </c>
      <c r="K813" s="45"/>
      <c r="L813" s="45"/>
    </row>
    <row r="814" spans="1:12" ht="12.75">
      <c r="A814" s="26" t="s">
        <v>220</v>
      </c>
      <c r="B814" s="13" t="s">
        <v>294</v>
      </c>
      <c r="C814" s="10" t="s">
        <v>284</v>
      </c>
      <c r="D814" s="10"/>
      <c r="E814" s="27"/>
      <c r="F814" s="28"/>
      <c r="G814" s="28"/>
      <c r="H814" s="28"/>
      <c r="I814" s="10"/>
      <c r="J814" s="31">
        <f>J815+J871</f>
        <v>91860</v>
      </c>
      <c r="K814" s="31">
        <f>K815+K871</f>
        <v>87537.29999999999</v>
      </c>
      <c r="L814" s="31">
        <f>L815+L871</f>
        <v>87537.29999999999</v>
      </c>
    </row>
    <row r="815" spans="1:12" ht="12.75">
      <c r="A815" s="15" t="s">
        <v>285</v>
      </c>
      <c r="B815" s="13" t="s">
        <v>294</v>
      </c>
      <c r="C815" s="10" t="s">
        <v>284</v>
      </c>
      <c r="D815" s="10" t="s">
        <v>260</v>
      </c>
      <c r="E815" s="27"/>
      <c r="F815" s="28"/>
      <c r="G815" s="28"/>
      <c r="H815" s="28"/>
      <c r="I815" s="10"/>
      <c r="J815" s="31">
        <f>+J816+J826+J832</f>
        <v>84704.4</v>
      </c>
      <c r="K815" s="31">
        <f>+K816+K826+K832</f>
        <v>80387.9</v>
      </c>
      <c r="L815" s="31">
        <f>+L816+L826+L832</f>
        <v>80387.9</v>
      </c>
    </row>
    <row r="816" spans="1:12" ht="37.5" customHeight="1">
      <c r="A816" s="26" t="s">
        <v>400</v>
      </c>
      <c r="B816" s="13" t="s">
        <v>294</v>
      </c>
      <c r="C816" s="10" t="s">
        <v>284</v>
      </c>
      <c r="D816" s="10" t="s">
        <v>260</v>
      </c>
      <c r="E816" s="58" t="s">
        <v>267</v>
      </c>
      <c r="F816" s="59" t="s">
        <v>221</v>
      </c>
      <c r="G816" s="59" t="s">
        <v>180</v>
      </c>
      <c r="H816" s="59" t="s">
        <v>181</v>
      </c>
      <c r="I816" s="10"/>
      <c r="J816" s="31">
        <f>J817</f>
        <v>135</v>
      </c>
      <c r="K816" s="31">
        <f>K817</f>
        <v>0</v>
      </c>
      <c r="L816" s="31">
        <f>L817</f>
        <v>0</v>
      </c>
    </row>
    <row r="817" spans="1:12" ht="26.25">
      <c r="A817" s="54" t="s">
        <v>3</v>
      </c>
      <c r="B817" s="29" t="s">
        <v>294</v>
      </c>
      <c r="C817" s="20" t="s">
        <v>284</v>
      </c>
      <c r="D817" s="20" t="s">
        <v>260</v>
      </c>
      <c r="E817" s="55" t="s">
        <v>267</v>
      </c>
      <c r="F817" s="56" t="s">
        <v>219</v>
      </c>
      <c r="G817" s="56" t="s">
        <v>180</v>
      </c>
      <c r="H817" s="56" t="s">
        <v>181</v>
      </c>
      <c r="I817" s="20"/>
      <c r="J817" s="45">
        <f>J818+J822</f>
        <v>135</v>
      </c>
      <c r="K817" s="45">
        <f>K818+K822</f>
        <v>0</v>
      </c>
      <c r="L817" s="45">
        <f>L818+L822</f>
        <v>0</v>
      </c>
    </row>
    <row r="818" spans="1:12" ht="54.75" customHeight="1">
      <c r="A818" s="70" t="s">
        <v>194</v>
      </c>
      <c r="B818" s="29" t="s">
        <v>294</v>
      </c>
      <c r="C818" s="20" t="s">
        <v>284</v>
      </c>
      <c r="D818" s="20" t="s">
        <v>260</v>
      </c>
      <c r="E818" s="55" t="s">
        <v>267</v>
      </c>
      <c r="F818" s="56" t="s">
        <v>219</v>
      </c>
      <c r="G818" s="56" t="s">
        <v>267</v>
      </c>
      <c r="H818" s="56" t="s">
        <v>181</v>
      </c>
      <c r="I818" s="20"/>
      <c r="J818" s="45">
        <f aca="true" t="shared" si="144" ref="J818:L820">J819</f>
        <v>10</v>
      </c>
      <c r="K818" s="45">
        <f t="shared" si="144"/>
        <v>0</v>
      </c>
      <c r="L818" s="45">
        <f t="shared" si="144"/>
        <v>0</v>
      </c>
    </row>
    <row r="819" spans="1:12" ht="12.75">
      <c r="A819" s="54" t="s">
        <v>4</v>
      </c>
      <c r="B819" s="29" t="s">
        <v>294</v>
      </c>
      <c r="C819" s="20" t="s">
        <v>284</v>
      </c>
      <c r="D819" s="20" t="s">
        <v>260</v>
      </c>
      <c r="E819" s="55" t="s">
        <v>267</v>
      </c>
      <c r="F819" s="56" t="s">
        <v>219</v>
      </c>
      <c r="G819" s="56" t="s">
        <v>267</v>
      </c>
      <c r="H819" s="56" t="s">
        <v>195</v>
      </c>
      <c r="I819" s="20"/>
      <c r="J819" s="45">
        <f t="shared" si="144"/>
        <v>10</v>
      </c>
      <c r="K819" s="45">
        <f t="shared" si="144"/>
        <v>0</v>
      </c>
      <c r="L819" s="45">
        <f t="shared" si="144"/>
        <v>0</v>
      </c>
    </row>
    <row r="820" spans="1:12" ht="26.25">
      <c r="A820" s="25" t="s">
        <v>215</v>
      </c>
      <c r="B820" s="29" t="s">
        <v>294</v>
      </c>
      <c r="C820" s="20" t="s">
        <v>284</v>
      </c>
      <c r="D820" s="20" t="s">
        <v>260</v>
      </c>
      <c r="E820" s="55" t="s">
        <v>267</v>
      </c>
      <c r="F820" s="56" t="s">
        <v>219</v>
      </c>
      <c r="G820" s="56" t="s">
        <v>267</v>
      </c>
      <c r="H820" s="56" t="s">
        <v>195</v>
      </c>
      <c r="I820" s="20" t="s">
        <v>330</v>
      </c>
      <c r="J820" s="45">
        <f t="shared" si="144"/>
        <v>10</v>
      </c>
      <c r="K820" s="45">
        <f t="shared" si="144"/>
        <v>0</v>
      </c>
      <c r="L820" s="45">
        <f t="shared" si="144"/>
        <v>0</v>
      </c>
    </row>
    <row r="821" spans="1:12" ht="26.25">
      <c r="A821" s="25" t="s">
        <v>233</v>
      </c>
      <c r="B821" s="29" t="s">
        <v>294</v>
      </c>
      <c r="C821" s="20" t="s">
        <v>284</v>
      </c>
      <c r="D821" s="20" t="s">
        <v>260</v>
      </c>
      <c r="E821" s="55" t="s">
        <v>267</v>
      </c>
      <c r="F821" s="56" t="s">
        <v>219</v>
      </c>
      <c r="G821" s="56" t="s">
        <v>267</v>
      </c>
      <c r="H821" s="56" t="s">
        <v>195</v>
      </c>
      <c r="I821" s="20" t="s">
        <v>245</v>
      </c>
      <c r="J821" s="45">
        <v>10</v>
      </c>
      <c r="K821" s="45"/>
      <c r="L821" s="45"/>
    </row>
    <row r="822" spans="1:12" ht="52.5">
      <c r="A822" s="19" t="s">
        <v>190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261</v>
      </c>
      <c r="H822" s="56" t="s">
        <v>181</v>
      </c>
      <c r="I822" s="20"/>
      <c r="J822" s="45">
        <f>J823</f>
        <v>125</v>
      </c>
      <c r="K822" s="45">
        <f aca="true" t="shared" si="145" ref="K822:L824">K823</f>
        <v>0</v>
      </c>
      <c r="L822" s="45">
        <f t="shared" si="145"/>
        <v>0</v>
      </c>
    </row>
    <row r="823" spans="1:12" ht="12.75">
      <c r="A823" s="19" t="s">
        <v>5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261</v>
      </c>
      <c r="H823" s="56" t="s">
        <v>191</v>
      </c>
      <c r="I823" s="20"/>
      <c r="J823" s="45">
        <f>J824</f>
        <v>125</v>
      </c>
      <c r="K823" s="45">
        <f t="shared" si="145"/>
        <v>0</v>
      </c>
      <c r="L823" s="45">
        <f t="shared" si="145"/>
        <v>0</v>
      </c>
    </row>
    <row r="824" spans="1:12" ht="26.25">
      <c r="A824" s="25" t="s">
        <v>226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261</v>
      </c>
      <c r="H824" s="56" t="s">
        <v>191</v>
      </c>
      <c r="I824" s="20" t="s">
        <v>225</v>
      </c>
      <c r="J824" s="45">
        <f>J825</f>
        <v>125</v>
      </c>
      <c r="K824" s="45">
        <f t="shared" si="145"/>
        <v>0</v>
      </c>
      <c r="L824" s="45">
        <f t="shared" si="145"/>
        <v>0</v>
      </c>
    </row>
    <row r="825" spans="1:12" ht="12.75">
      <c r="A825" s="25" t="s">
        <v>6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261</v>
      </c>
      <c r="H825" s="56" t="s">
        <v>191</v>
      </c>
      <c r="I825" s="20" t="s">
        <v>250</v>
      </c>
      <c r="J825" s="45">
        <v>125</v>
      </c>
      <c r="K825" s="45"/>
      <c r="L825" s="45"/>
    </row>
    <row r="826" spans="1:12" ht="39">
      <c r="A826" s="67" t="s">
        <v>401</v>
      </c>
      <c r="B826" s="13" t="s">
        <v>294</v>
      </c>
      <c r="C826" s="10" t="s">
        <v>284</v>
      </c>
      <c r="D826" s="10" t="s">
        <v>260</v>
      </c>
      <c r="E826" s="11" t="s">
        <v>261</v>
      </c>
      <c r="F826" s="12" t="s">
        <v>221</v>
      </c>
      <c r="G826" s="12" t="s">
        <v>180</v>
      </c>
      <c r="H826" s="12" t="s">
        <v>181</v>
      </c>
      <c r="I826" s="44"/>
      <c r="J826" s="31">
        <f>J827</f>
        <v>102.9</v>
      </c>
      <c r="K826" s="31">
        <f>K827</f>
        <v>0</v>
      </c>
      <c r="L826" s="31">
        <f>L827</f>
        <v>0</v>
      </c>
    </row>
    <row r="827" spans="1:12" ht="12.75">
      <c r="A827" s="54" t="s">
        <v>7</v>
      </c>
      <c r="B827" s="29" t="s">
        <v>294</v>
      </c>
      <c r="C827" s="20" t="s">
        <v>284</v>
      </c>
      <c r="D827" s="20" t="s">
        <v>260</v>
      </c>
      <c r="E827" s="27" t="s">
        <v>261</v>
      </c>
      <c r="F827" s="28" t="s">
        <v>219</v>
      </c>
      <c r="G827" s="28" t="s">
        <v>180</v>
      </c>
      <c r="H827" s="28" t="s">
        <v>181</v>
      </c>
      <c r="I827" s="61"/>
      <c r="J827" s="45">
        <f aca="true" t="shared" si="146" ref="J827:L830">J828</f>
        <v>102.9</v>
      </c>
      <c r="K827" s="45">
        <f t="shared" si="146"/>
        <v>0</v>
      </c>
      <c r="L827" s="45">
        <f t="shared" si="146"/>
        <v>0</v>
      </c>
    </row>
    <row r="828" spans="1:12" ht="52.5">
      <c r="A828" s="54" t="s">
        <v>192</v>
      </c>
      <c r="B828" s="29" t="s">
        <v>294</v>
      </c>
      <c r="C828" s="20" t="s">
        <v>284</v>
      </c>
      <c r="D828" s="20" t="s">
        <v>260</v>
      </c>
      <c r="E828" s="27" t="s">
        <v>261</v>
      </c>
      <c r="F828" s="28" t="s">
        <v>219</v>
      </c>
      <c r="G828" s="28" t="s">
        <v>260</v>
      </c>
      <c r="H828" s="28" t="s">
        <v>181</v>
      </c>
      <c r="I828" s="61"/>
      <c r="J828" s="45">
        <f t="shared" si="146"/>
        <v>102.9</v>
      </c>
      <c r="K828" s="45">
        <f t="shared" si="146"/>
        <v>0</v>
      </c>
      <c r="L828" s="45">
        <f t="shared" si="146"/>
        <v>0</v>
      </c>
    </row>
    <row r="829" spans="1:12" ht="12.75">
      <c r="A829" s="54" t="s">
        <v>8</v>
      </c>
      <c r="B829" s="29" t="s">
        <v>294</v>
      </c>
      <c r="C829" s="20" t="s">
        <v>284</v>
      </c>
      <c r="D829" s="20" t="s">
        <v>260</v>
      </c>
      <c r="E829" s="27" t="s">
        <v>261</v>
      </c>
      <c r="F829" s="28" t="s">
        <v>219</v>
      </c>
      <c r="G829" s="28" t="s">
        <v>260</v>
      </c>
      <c r="H829" s="28" t="s">
        <v>193</v>
      </c>
      <c r="I829" s="61"/>
      <c r="J829" s="45">
        <f t="shared" si="146"/>
        <v>102.9</v>
      </c>
      <c r="K829" s="45">
        <f t="shared" si="146"/>
        <v>0</v>
      </c>
      <c r="L829" s="45">
        <f t="shared" si="146"/>
        <v>0</v>
      </c>
    </row>
    <row r="830" spans="1:12" ht="26.25">
      <c r="A830" s="25" t="s">
        <v>226</v>
      </c>
      <c r="B830" s="29" t="s">
        <v>294</v>
      </c>
      <c r="C830" s="20" t="s">
        <v>284</v>
      </c>
      <c r="D830" s="20" t="s">
        <v>260</v>
      </c>
      <c r="E830" s="27" t="s">
        <v>261</v>
      </c>
      <c r="F830" s="28" t="s">
        <v>219</v>
      </c>
      <c r="G830" s="28" t="s">
        <v>260</v>
      </c>
      <c r="H830" s="28" t="s">
        <v>193</v>
      </c>
      <c r="I830" s="20" t="s">
        <v>225</v>
      </c>
      <c r="J830" s="45">
        <f t="shared" si="146"/>
        <v>102.9</v>
      </c>
      <c r="K830" s="45">
        <f t="shared" si="146"/>
        <v>0</v>
      </c>
      <c r="L830" s="45">
        <f t="shared" si="146"/>
        <v>0</v>
      </c>
    </row>
    <row r="831" spans="1:12" ht="12.75">
      <c r="A831" s="25" t="s">
        <v>6</v>
      </c>
      <c r="B831" s="29" t="s">
        <v>294</v>
      </c>
      <c r="C831" s="20" t="s">
        <v>284</v>
      </c>
      <c r="D831" s="20" t="s">
        <v>260</v>
      </c>
      <c r="E831" s="27" t="s">
        <v>261</v>
      </c>
      <c r="F831" s="28" t="s">
        <v>219</v>
      </c>
      <c r="G831" s="28" t="s">
        <v>260</v>
      </c>
      <c r="H831" s="28" t="s">
        <v>193</v>
      </c>
      <c r="I831" s="20" t="s">
        <v>250</v>
      </c>
      <c r="J831" s="45">
        <v>102.9</v>
      </c>
      <c r="K831" s="45"/>
      <c r="L831" s="45"/>
    </row>
    <row r="832" spans="1:14" ht="26.25">
      <c r="A832" s="26" t="s">
        <v>403</v>
      </c>
      <c r="B832" s="13" t="s">
        <v>294</v>
      </c>
      <c r="C832" s="10" t="s">
        <v>284</v>
      </c>
      <c r="D832" s="10" t="s">
        <v>260</v>
      </c>
      <c r="E832" s="11" t="s">
        <v>269</v>
      </c>
      <c r="F832" s="12" t="s">
        <v>221</v>
      </c>
      <c r="G832" s="12" t="s">
        <v>180</v>
      </c>
      <c r="H832" s="12" t="s">
        <v>181</v>
      </c>
      <c r="I832" s="20"/>
      <c r="J832" s="31">
        <f>J833</f>
        <v>84466.5</v>
      </c>
      <c r="K832" s="31">
        <f>K833</f>
        <v>80387.9</v>
      </c>
      <c r="L832" s="31">
        <f>L833</f>
        <v>80387.9</v>
      </c>
      <c r="N832" s="77"/>
    </row>
    <row r="833" spans="1:12" ht="12.75">
      <c r="A833" s="54" t="s">
        <v>9</v>
      </c>
      <c r="B833" s="29" t="s">
        <v>294</v>
      </c>
      <c r="C833" s="20" t="s">
        <v>284</v>
      </c>
      <c r="D833" s="20" t="s">
        <v>260</v>
      </c>
      <c r="E833" s="27" t="s">
        <v>269</v>
      </c>
      <c r="F833" s="28" t="s">
        <v>219</v>
      </c>
      <c r="G833" s="28" t="s">
        <v>180</v>
      </c>
      <c r="H833" s="28" t="s">
        <v>181</v>
      </c>
      <c r="I833" s="20"/>
      <c r="J833" s="45">
        <f>J834+J838+J848+J858</f>
        <v>84466.5</v>
      </c>
      <c r="K833" s="45">
        <f>K834+K838+K848+K858</f>
        <v>80387.9</v>
      </c>
      <c r="L833" s="45">
        <f>L834+L838+L848+L858</f>
        <v>80387.9</v>
      </c>
    </row>
    <row r="834" spans="1:12" ht="39">
      <c r="A834" s="54" t="s">
        <v>196</v>
      </c>
      <c r="B834" s="29" t="s">
        <v>294</v>
      </c>
      <c r="C834" s="20" t="s">
        <v>284</v>
      </c>
      <c r="D834" s="20" t="s">
        <v>260</v>
      </c>
      <c r="E834" s="27" t="s">
        <v>269</v>
      </c>
      <c r="F834" s="28" t="s">
        <v>219</v>
      </c>
      <c r="G834" s="28" t="s">
        <v>260</v>
      </c>
      <c r="H834" s="28" t="s">
        <v>181</v>
      </c>
      <c r="I834" s="20"/>
      <c r="J834" s="45">
        <f>J835</f>
        <v>666</v>
      </c>
      <c r="K834" s="45">
        <f>K835</f>
        <v>0</v>
      </c>
      <c r="L834" s="45">
        <f>L835</f>
        <v>0</v>
      </c>
    </row>
    <row r="835" spans="1:12" ht="12.75">
      <c r="A835" s="25" t="s">
        <v>11</v>
      </c>
      <c r="B835" s="29" t="s">
        <v>294</v>
      </c>
      <c r="C835" s="20" t="s">
        <v>284</v>
      </c>
      <c r="D835" s="20" t="s">
        <v>260</v>
      </c>
      <c r="E835" s="27" t="s">
        <v>269</v>
      </c>
      <c r="F835" s="28" t="s">
        <v>219</v>
      </c>
      <c r="G835" s="28" t="s">
        <v>260</v>
      </c>
      <c r="H835" s="28" t="s">
        <v>187</v>
      </c>
      <c r="I835" s="20"/>
      <c r="J835" s="45">
        <f>+J836</f>
        <v>666</v>
      </c>
      <c r="K835" s="45">
        <f>+K836</f>
        <v>0</v>
      </c>
      <c r="L835" s="45">
        <f>+L836</f>
        <v>0</v>
      </c>
    </row>
    <row r="836" spans="1:12" ht="26.25">
      <c r="A836" s="25" t="s">
        <v>215</v>
      </c>
      <c r="B836" s="29" t="s">
        <v>294</v>
      </c>
      <c r="C836" s="20" t="s">
        <v>284</v>
      </c>
      <c r="D836" s="20" t="s">
        <v>260</v>
      </c>
      <c r="E836" s="27" t="s">
        <v>269</v>
      </c>
      <c r="F836" s="28" t="s">
        <v>219</v>
      </c>
      <c r="G836" s="28" t="s">
        <v>260</v>
      </c>
      <c r="H836" s="28" t="s">
        <v>187</v>
      </c>
      <c r="I836" s="20" t="s">
        <v>330</v>
      </c>
      <c r="J836" s="45">
        <f>J837</f>
        <v>666</v>
      </c>
      <c r="K836" s="45">
        <f>K837</f>
        <v>0</v>
      </c>
      <c r="L836" s="45">
        <f>L837</f>
        <v>0</v>
      </c>
    </row>
    <row r="837" spans="1:12" ht="26.25">
      <c r="A837" s="25" t="s">
        <v>233</v>
      </c>
      <c r="B837" s="29" t="s">
        <v>294</v>
      </c>
      <c r="C837" s="20" t="s">
        <v>284</v>
      </c>
      <c r="D837" s="20" t="s">
        <v>260</v>
      </c>
      <c r="E837" s="27" t="s">
        <v>269</v>
      </c>
      <c r="F837" s="28" t="s">
        <v>219</v>
      </c>
      <c r="G837" s="28" t="s">
        <v>260</v>
      </c>
      <c r="H837" s="28" t="s">
        <v>187</v>
      </c>
      <c r="I837" s="20" t="s">
        <v>245</v>
      </c>
      <c r="J837" s="45">
        <v>666</v>
      </c>
      <c r="K837" s="45"/>
      <c r="L837" s="45"/>
    </row>
    <row r="838" spans="1:12" ht="12.75">
      <c r="A838" s="25" t="s">
        <v>197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267</v>
      </c>
      <c r="H838" s="28" t="s">
        <v>181</v>
      </c>
      <c r="I838" s="20"/>
      <c r="J838" s="45">
        <f>J839+J845+J842</f>
        <v>25043.9</v>
      </c>
      <c r="K838" s="45">
        <f>K839+K845+K842</f>
        <v>24435.8</v>
      </c>
      <c r="L838" s="45">
        <f>L839+L845+L842</f>
        <v>24435.8</v>
      </c>
    </row>
    <row r="839" spans="1:12" ht="26.25">
      <c r="A839" s="54" t="s">
        <v>12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267</v>
      </c>
      <c r="H839" s="28" t="s">
        <v>198</v>
      </c>
      <c r="I839" s="20"/>
      <c r="J839" s="45">
        <f aca="true" t="shared" si="147" ref="J839:L840">J840</f>
        <v>3143.2</v>
      </c>
      <c r="K839" s="45">
        <f t="shared" si="147"/>
        <v>2535.1</v>
      </c>
      <c r="L839" s="45">
        <f t="shared" si="147"/>
        <v>2535.1</v>
      </c>
    </row>
    <row r="840" spans="1:12" ht="26.25">
      <c r="A840" s="25" t="s">
        <v>226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267</v>
      </c>
      <c r="H840" s="28" t="s">
        <v>198</v>
      </c>
      <c r="I840" s="20" t="s">
        <v>225</v>
      </c>
      <c r="J840" s="45">
        <f t="shared" si="147"/>
        <v>3143.2</v>
      </c>
      <c r="K840" s="45">
        <f t="shared" si="147"/>
        <v>2535.1</v>
      </c>
      <c r="L840" s="45">
        <f t="shared" si="147"/>
        <v>2535.1</v>
      </c>
    </row>
    <row r="841" spans="1:12" ht="12.75">
      <c r="A841" s="25" t="s">
        <v>6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267</v>
      </c>
      <c r="H841" s="28" t="s">
        <v>198</v>
      </c>
      <c r="I841" s="20" t="s">
        <v>250</v>
      </c>
      <c r="J841" s="45">
        <v>3143.2</v>
      </c>
      <c r="K841" s="45">
        <v>2535.1</v>
      </c>
      <c r="L841" s="45">
        <v>2535.1</v>
      </c>
    </row>
    <row r="842" spans="1:12" ht="52.5">
      <c r="A842" s="25" t="s">
        <v>457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267</v>
      </c>
      <c r="H842" s="28" t="s">
        <v>430</v>
      </c>
      <c r="I842" s="20"/>
      <c r="J842" s="45">
        <f aca="true" t="shared" si="148" ref="J842:L843">J843</f>
        <v>16206.4</v>
      </c>
      <c r="K842" s="45">
        <f t="shared" si="148"/>
        <v>15589</v>
      </c>
      <c r="L842" s="45">
        <f t="shared" si="148"/>
        <v>15210.3</v>
      </c>
    </row>
    <row r="843" spans="1:12" ht="26.25">
      <c r="A843" s="25" t="s">
        <v>226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430</v>
      </c>
      <c r="I843" s="20" t="s">
        <v>225</v>
      </c>
      <c r="J843" s="45">
        <f t="shared" si="148"/>
        <v>16206.4</v>
      </c>
      <c r="K843" s="45">
        <f t="shared" si="148"/>
        <v>15589</v>
      </c>
      <c r="L843" s="45">
        <f t="shared" si="148"/>
        <v>15210.3</v>
      </c>
    </row>
    <row r="844" spans="1:12" ht="12.75">
      <c r="A844" s="25" t="s">
        <v>6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430</v>
      </c>
      <c r="I844" s="20" t="s">
        <v>250</v>
      </c>
      <c r="J844" s="45">
        <v>16206.4</v>
      </c>
      <c r="K844" s="45">
        <v>15589</v>
      </c>
      <c r="L844" s="45">
        <v>15210.3</v>
      </c>
    </row>
    <row r="845" spans="1:12" ht="52.5">
      <c r="A845" s="25" t="s">
        <v>458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420</v>
      </c>
      <c r="I845" s="20"/>
      <c r="J845" s="45">
        <f aca="true" t="shared" si="149" ref="J845:L846">J846</f>
        <v>5694.3</v>
      </c>
      <c r="K845" s="45">
        <f t="shared" si="149"/>
        <v>6311.7</v>
      </c>
      <c r="L845" s="45">
        <f t="shared" si="149"/>
        <v>6690.4</v>
      </c>
    </row>
    <row r="846" spans="1:12" ht="26.25">
      <c r="A846" s="25" t="s">
        <v>226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420</v>
      </c>
      <c r="I846" s="20" t="s">
        <v>225</v>
      </c>
      <c r="J846" s="45">
        <f t="shared" si="149"/>
        <v>5694.3</v>
      </c>
      <c r="K846" s="45">
        <f t="shared" si="149"/>
        <v>6311.7</v>
      </c>
      <c r="L846" s="45">
        <f t="shared" si="149"/>
        <v>6690.4</v>
      </c>
    </row>
    <row r="847" spans="1:12" ht="12.75">
      <c r="A847" s="25" t="s">
        <v>6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420</v>
      </c>
      <c r="I847" s="20" t="s">
        <v>250</v>
      </c>
      <c r="J847" s="45">
        <v>5694.3</v>
      </c>
      <c r="K847" s="45">
        <v>6311.7</v>
      </c>
      <c r="L847" s="45">
        <v>6690.4</v>
      </c>
    </row>
    <row r="848" spans="1:12" ht="12.75">
      <c r="A848" s="25" t="s">
        <v>199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261</v>
      </c>
      <c r="H848" s="28" t="s">
        <v>181</v>
      </c>
      <c r="I848" s="20"/>
      <c r="J848" s="45">
        <f>J849+J855+J852</f>
        <v>8476</v>
      </c>
      <c r="K848" s="45">
        <f>K849+K855+K852</f>
        <v>7974.6</v>
      </c>
      <c r="L848" s="45">
        <f>L849+L855+L852</f>
        <v>7974.6</v>
      </c>
    </row>
    <row r="849" spans="1:12" ht="26.25">
      <c r="A849" s="25" t="s">
        <v>13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261</v>
      </c>
      <c r="H849" s="28" t="s">
        <v>200</v>
      </c>
      <c r="I849" s="20"/>
      <c r="J849" s="45">
        <f aca="true" t="shared" si="150" ref="J849:L850">J850</f>
        <v>2034.6</v>
      </c>
      <c r="K849" s="45">
        <f t="shared" si="150"/>
        <v>1533.2</v>
      </c>
      <c r="L849" s="45">
        <f t="shared" si="150"/>
        <v>1533.2</v>
      </c>
    </row>
    <row r="850" spans="1:12" ht="26.25">
      <c r="A850" s="25" t="s">
        <v>226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261</v>
      </c>
      <c r="H850" s="28" t="s">
        <v>200</v>
      </c>
      <c r="I850" s="20" t="s">
        <v>225</v>
      </c>
      <c r="J850" s="45">
        <f t="shared" si="150"/>
        <v>2034.6</v>
      </c>
      <c r="K850" s="45">
        <f t="shared" si="150"/>
        <v>1533.2</v>
      </c>
      <c r="L850" s="45">
        <f t="shared" si="150"/>
        <v>1533.2</v>
      </c>
    </row>
    <row r="851" spans="1:12" ht="12.75">
      <c r="A851" s="25" t="s">
        <v>6</v>
      </c>
      <c r="B851" s="29" t="s">
        <v>294</v>
      </c>
      <c r="C851" s="20" t="s">
        <v>284</v>
      </c>
      <c r="D851" s="20" t="s">
        <v>260</v>
      </c>
      <c r="E851" s="55" t="s">
        <v>269</v>
      </c>
      <c r="F851" s="56" t="s">
        <v>219</v>
      </c>
      <c r="G851" s="56" t="s">
        <v>261</v>
      </c>
      <c r="H851" s="56" t="s">
        <v>200</v>
      </c>
      <c r="I851" s="20" t="s">
        <v>250</v>
      </c>
      <c r="J851" s="45">
        <v>2034.6</v>
      </c>
      <c r="K851" s="45">
        <v>1533.2</v>
      </c>
      <c r="L851" s="45">
        <v>1533.2</v>
      </c>
    </row>
    <row r="852" spans="1:12" ht="52.5">
      <c r="A852" s="25" t="s">
        <v>457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261</v>
      </c>
      <c r="H852" s="28" t="s">
        <v>430</v>
      </c>
      <c r="I852" s="20"/>
      <c r="J852" s="45">
        <f aca="true" t="shared" si="151" ref="J852:L853">J853</f>
        <v>4766.6</v>
      </c>
      <c r="K852" s="45">
        <f t="shared" si="151"/>
        <v>4585</v>
      </c>
      <c r="L852" s="45">
        <f t="shared" si="151"/>
        <v>4473.6</v>
      </c>
    </row>
    <row r="853" spans="1:12" ht="26.25">
      <c r="A853" s="25" t="s">
        <v>226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430</v>
      </c>
      <c r="I853" s="20" t="s">
        <v>225</v>
      </c>
      <c r="J853" s="45">
        <f t="shared" si="151"/>
        <v>4766.6</v>
      </c>
      <c r="K853" s="45">
        <f t="shared" si="151"/>
        <v>4585</v>
      </c>
      <c r="L853" s="45">
        <f t="shared" si="151"/>
        <v>4473.6</v>
      </c>
    </row>
    <row r="854" spans="1:12" ht="12.75">
      <c r="A854" s="25" t="s">
        <v>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430</v>
      </c>
      <c r="I854" s="20" t="s">
        <v>250</v>
      </c>
      <c r="J854" s="45">
        <v>4766.6</v>
      </c>
      <c r="K854" s="45">
        <v>4585</v>
      </c>
      <c r="L854" s="45">
        <v>4473.6</v>
      </c>
    </row>
    <row r="855" spans="1:12" ht="52.5">
      <c r="A855" s="25" t="s">
        <v>458</v>
      </c>
      <c r="B855" s="29" t="s">
        <v>294</v>
      </c>
      <c r="C855" s="20" t="s">
        <v>284</v>
      </c>
      <c r="D855" s="20" t="s">
        <v>260</v>
      </c>
      <c r="E855" s="55" t="s">
        <v>269</v>
      </c>
      <c r="F855" s="56" t="s">
        <v>219</v>
      </c>
      <c r="G855" s="56" t="s">
        <v>261</v>
      </c>
      <c r="H855" s="56" t="s">
        <v>420</v>
      </c>
      <c r="I855" s="20"/>
      <c r="J855" s="45">
        <f aca="true" t="shared" si="152" ref="J855:L856">J856</f>
        <v>1674.8</v>
      </c>
      <c r="K855" s="45">
        <f t="shared" si="152"/>
        <v>1856.4</v>
      </c>
      <c r="L855" s="45">
        <f t="shared" si="152"/>
        <v>1967.8</v>
      </c>
    </row>
    <row r="856" spans="1:12" ht="26.25">
      <c r="A856" s="25" t="s">
        <v>226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420</v>
      </c>
      <c r="I856" s="20" t="s">
        <v>225</v>
      </c>
      <c r="J856" s="45">
        <f t="shared" si="152"/>
        <v>1674.8</v>
      </c>
      <c r="K856" s="45">
        <f t="shared" si="152"/>
        <v>1856.4</v>
      </c>
      <c r="L856" s="45">
        <f t="shared" si="152"/>
        <v>1967.8</v>
      </c>
    </row>
    <row r="857" spans="1:12" ht="12.75">
      <c r="A857" s="25" t="s">
        <v>6</v>
      </c>
      <c r="B857" s="29" t="s">
        <v>294</v>
      </c>
      <c r="C857" s="20" t="s">
        <v>284</v>
      </c>
      <c r="D857" s="20" t="s">
        <v>260</v>
      </c>
      <c r="E857" s="55" t="s">
        <v>269</v>
      </c>
      <c r="F857" s="56" t="s">
        <v>219</v>
      </c>
      <c r="G857" s="56" t="s">
        <v>261</v>
      </c>
      <c r="H857" s="56" t="s">
        <v>420</v>
      </c>
      <c r="I857" s="20" t="s">
        <v>250</v>
      </c>
      <c r="J857" s="45">
        <v>1674.8</v>
      </c>
      <c r="K857" s="45">
        <v>1856.4</v>
      </c>
      <c r="L857" s="45">
        <v>1967.8</v>
      </c>
    </row>
    <row r="858" spans="1:12" ht="26.25">
      <c r="A858" s="25" t="s">
        <v>201</v>
      </c>
      <c r="B858" s="29" t="s">
        <v>294</v>
      </c>
      <c r="C858" s="20" t="s">
        <v>284</v>
      </c>
      <c r="D858" s="20" t="s">
        <v>260</v>
      </c>
      <c r="E858" s="55" t="s">
        <v>269</v>
      </c>
      <c r="F858" s="56" t="s">
        <v>219</v>
      </c>
      <c r="G858" s="56" t="s">
        <v>269</v>
      </c>
      <c r="H858" s="56" t="s">
        <v>181</v>
      </c>
      <c r="I858" s="20"/>
      <c r="J858" s="45">
        <f>J859+J868+J865+J862</f>
        <v>50280.600000000006</v>
      </c>
      <c r="K858" s="45">
        <f>K859+K868+K865+K862</f>
        <v>47977.5</v>
      </c>
      <c r="L858" s="45">
        <f>L859+L868+L865+L862</f>
        <v>47977.5</v>
      </c>
    </row>
    <row r="859" spans="1:12" ht="26.25">
      <c r="A859" s="25" t="s">
        <v>14</v>
      </c>
      <c r="B859" s="29" t="s">
        <v>294</v>
      </c>
      <c r="C859" s="20" t="s">
        <v>284</v>
      </c>
      <c r="D859" s="20" t="s">
        <v>260</v>
      </c>
      <c r="E859" s="55" t="s">
        <v>269</v>
      </c>
      <c r="F859" s="56" t="s">
        <v>219</v>
      </c>
      <c r="G859" s="56" t="s">
        <v>269</v>
      </c>
      <c r="H859" s="56" t="s">
        <v>202</v>
      </c>
      <c r="I859" s="20"/>
      <c r="J859" s="45">
        <f aca="true" t="shared" si="153" ref="J859:L860">J860</f>
        <v>8187.7</v>
      </c>
      <c r="K859" s="45">
        <f t="shared" si="153"/>
        <v>6752.7</v>
      </c>
      <c r="L859" s="45">
        <f t="shared" si="153"/>
        <v>6752.7</v>
      </c>
    </row>
    <row r="860" spans="1:12" ht="26.25">
      <c r="A860" s="25" t="s">
        <v>226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269</v>
      </c>
      <c r="H860" s="56" t="s">
        <v>202</v>
      </c>
      <c r="I860" s="20" t="s">
        <v>225</v>
      </c>
      <c r="J860" s="45">
        <f t="shared" si="153"/>
        <v>8187.7</v>
      </c>
      <c r="K860" s="45">
        <f t="shared" si="153"/>
        <v>6752.7</v>
      </c>
      <c r="L860" s="45">
        <f t="shared" si="153"/>
        <v>6752.7</v>
      </c>
    </row>
    <row r="861" spans="1:12" ht="12.75">
      <c r="A861" s="25" t="s">
        <v>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269</v>
      </c>
      <c r="H861" s="56" t="s">
        <v>202</v>
      </c>
      <c r="I861" s="20" t="s">
        <v>250</v>
      </c>
      <c r="J861" s="45">
        <v>8187.7</v>
      </c>
      <c r="K861" s="45">
        <v>6752.7</v>
      </c>
      <c r="L861" s="45">
        <v>6752.7</v>
      </c>
    </row>
    <row r="862" spans="1:12" ht="27" customHeight="1">
      <c r="A862" s="25" t="s">
        <v>376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269</v>
      </c>
      <c r="H862" s="56" t="s">
        <v>377</v>
      </c>
      <c r="I862" s="20"/>
      <c r="J862" s="45">
        <f aca="true" t="shared" si="154" ref="J862:L863">J863</f>
        <v>868</v>
      </c>
      <c r="K862" s="45">
        <f t="shared" si="154"/>
        <v>0</v>
      </c>
      <c r="L862" s="45">
        <f t="shared" si="154"/>
        <v>0</v>
      </c>
    </row>
    <row r="863" spans="1:12" ht="26.25">
      <c r="A863" s="25" t="s">
        <v>226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377</v>
      </c>
      <c r="I863" s="20" t="s">
        <v>225</v>
      </c>
      <c r="J863" s="45">
        <f t="shared" si="154"/>
        <v>868</v>
      </c>
      <c r="K863" s="45">
        <f t="shared" si="154"/>
        <v>0</v>
      </c>
      <c r="L863" s="45">
        <f t="shared" si="154"/>
        <v>0</v>
      </c>
    </row>
    <row r="864" spans="1:12" ht="12.75">
      <c r="A864" s="25" t="s">
        <v>6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377</v>
      </c>
      <c r="I864" s="20" t="s">
        <v>250</v>
      </c>
      <c r="J864" s="45">
        <v>868</v>
      </c>
      <c r="K864" s="45"/>
      <c r="L864" s="45"/>
    </row>
    <row r="865" spans="1:12" ht="52.5">
      <c r="A865" s="25" t="s">
        <v>457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269</v>
      </c>
      <c r="H865" s="28" t="s">
        <v>430</v>
      </c>
      <c r="I865" s="20"/>
      <c r="J865" s="45">
        <f aca="true" t="shared" si="155" ref="J865:L866">J866</f>
        <v>30506.2</v>
      </c>
      <c r="K865" s="45">
        <f t="shared" si="155"/>
        <v>29344</v>
      </c>
      <c r="L865" s="45">
        <f t="shared" si="155"/>
        <v>28631.2</v>
      </c>
    </row>
    <row r="866" spans="1:12" ht="26.25">
      <c r="A866" s="25" t="s">
        <v>226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269</v>
      </c>
      <c r="H866" s="28" t="s">
        <v>430</v>
      </c>
      <c r="I866" s="20" t="s">
        <v>225</v>
      </c>
      <c r="J866" s="45">
        <f t="shared" si="155"/>
        <v>30506.2</v>
      </c>
      <c r="K866" s="45">
        <f t="shared" si="155"/>
        <v>29344</v>
      </c>
      <c r="L866" s="45">
        <f t="shared" si="155"/>
        <v>28631.2</v>
      </c>
    </row>
    <row r="867" spans="1:12" ht="12.75">
      <c r="A867" s="25" t="s">
        <v>6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269</v>
      </c>
      <c r="H867" s="28" t="s">
        <v>430</v>
      </c>
      <c r="I867" s="20" t="s">
        <v>250</v>
      </c>
      <c r="J867" s="45">
        <v>30506.2</v>
      </c>
      <c r="K867" s="45">
        <v>29344</v>
      </c>
      <c r="L867" s="45">
        <v>28631.2</v>
      </c>
    </row>
    <row r="868" spans="1:12" ht="52.5">
      <c r="A868" s="25" t="s">
        <v>458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420</v>
      </c>
      <c r="I868" s="20"/>
      <c r="J868" s="45">
        <f aca="true" t="shared" si="156" ref="J868:L869">J869</f>
        <v>10718.7</v>
      </c>
      <c r="K868" s="45">
        <f t="shared" si="156"/>
        <v>11880.8</v>
      </c>
      <c r="L868" s="45">
        <f t="shared" si="156"/>
        <v>12593.6</v>
      </c>
    </row>
    <row r="869" spans="1:12" ht="26.25">
      <c r="A869" s="25" t="s">
        <v>226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420</v>
      </c>
      <c r="I869" s="20" t="s">
        <v>225</v>
      </c>
      <c r="J869" s="45">
        <f t="shared" si="156"/>
        <v>10718.7</v>
      </c>
      <c r="K869" s="45">
        <f t="shared" si="156"/>
        <v>11880.8</v>
      </c>
      <c r="L869" s="45">
        <f t="shared" si="156"/>
        <v>12593.6</v>
      </c>
    </row>
    <row r="870" spans="1:12" ht="12.75">
      <c r="A870" s="25" t="s">
        <v>6</v>
      </c>
      <c r="B870" s="29" t="s">
        <v>294</v>
      </c>
      <c r="C870" s="20" t="s">
        <v>284</v>
      </c>
      <c r="D870" s="20" t="s">
        <v>260</v>
      </c>
      <c r="E870" s="55" t="s">
        <v>269</v>
      </c>
      <c r="F870" s="56" t="s">
        <v>219</v>
      </c>
      <c r="G870" s="56" t="s">
        <v>269</v>
      </c>
      <c r="H870" s="56" t="s">
        <v>420</v>
      </c>
      <c r="I870" s="20" t="s">
        <v>250</v>
      </c>
      <c r="J870" s="45">
        <v>10718.7</v>
      </c>
      <c r="K870" s="45">
        <v>11880.8</v>
      </c>
      <c r="L870" s="45">
        <v>12593.6</v>
      </c>
    </row>
    <row r="871" spans="1:12" ht="12.75">
      <c r="A871" s="15" t="s">
        <v>316</v>
      </c>
      <c r="B871" s="13" t="s">
        <v>294</v>
      </c>
      <c r="C871" s="10" t="s">
        <v>284</v>
      </c>
      <c r="D871" s="10" t="s">
        <v>261</v>
      </c>
      <c r="E871" s="27"/>
      <c r="F871" s="28"/>
      <c r="G871" s="28"/>
      <c r="H871" s="28"/>
      <c r="I871" s="10"/>
      <c r="J871" s="14">
        <f aca="true" t="shared" si="157" ref="J871:L873">J872</f>
        <v>7155.600000000001</v>
      </c>
      <c r="K871" s="14">
        <f t="shared" si="157"/>
        <v>7149.400000000001</v>
      </c>
      <c r="L871" s="14">
        <f t="shared" si="157"/>
        <v>7149.400000000001</v>
      </c>
    </row>
    <row r="872" spans="1:12" ht="26.25">
      <c r="A872" s="26" t="s">
        <v>402</v>
      </c>
      <c r="B872" s="13" t="s">
        <v>294</v>
      </c>
      <c r="C872" s="10" t="s">
        <v>284</v>
      </c>
      <c r="D872" s="10" t="s">
        <v>261</v>
      </c>
      <c r="E872" s="11" t="s">
        <v>269</v>
      </c>
      <c r="F872" s="12" t="s">
        <v>221</v>
      </c>
      <c r="G872" s="12" t="s">
        <v>180</v>
      </c>
      <c r="H872" s="12" t="s">
        <v>181</v>
      </c>
      <c r="I872" s="10"/>
      <c r="J872" s="14">
        <f>J873</f>
        <v>7155.600000000001</v>
      </c>
      <c r="K872" s="14">
        <f t="shared" si="157"/>
        <v>7149.400000000001</v>
      </c>
      <c r="L872" s="14">
        <f t="shared" si="157"/>
        <v>7149.400000000001</v>
      </c>
    </row>
    <row r="873" spans="1:12" ht="12.75">
      <c r="A873" s="19" t="s">
        <v>20</v>
      </c>
      <c r="B873" s="29" t="s">
        <v>294</v>
      </c>
      <c r="C873" s="20" t="s">
        <v>284</v>
      </c>
      <c r="D873" s="20" t="s">
        <v>261</v>
      </c>
      <c r="E873" s="27" t="s">
        <v>269</v>
      </c>
      <c r="F873" s="28" t="s">
        <v>228</v>
      </c>
      <c r="G873" s="28" t="s">
        <v>180</v>
      </c>
      <c r="H873" s="28" t="s">
        <v>181</v>
      </c>
      <c r="I873" s="20"/>
      <c r="J873" s="24">
        <f t="shared" si="157"/>
        <v>7155.600000000001</v>
      </c>
      <c r="K873" s="24">
        <f t="shared" si="157"/>
        <v>7149.400000000001</v>
      </c>
      <c r="L873" s="24">
        <f t="shared" si="157"/>
        <v>7149.400000000001</v>
      </c>
    </row>
    <row r="874" spans="1:12" ht="39">
      <c r="A874" s="19" t="s">
        <v>203</v>
      </c>
      <c r="B874" s="29" t="s">
        <v>294</v>
      </c>
      <c r="C874" s="20" t="s">
        <v>284</v>
      </c>
      <c r="D874" s="20" t="s">
        <v>261</v>
      </c>
      <c r="E874" s="27" t="s">
        <v>269</v>
      </c>
      <c r="F874" s="28" t="s">
        <v>228</v>
      </c>
      <c r="G874" s="28" t="s">
        <v>260</v>
      </c>
      <c r="H874" s="28" t="s">
        <v>181</v>
      </c>
      <c r="I874" s="20"/>
      <c r="J874" s="24">
        <f>J875+J878+J883+J890+J893</f>
        <v>7155.600000000001</v>
      </c>
      <c r="K874" s="24">
        <f>K875+K878+K883+K890+K893</f>
        <v>7149.400000000001</v>
      </c>
      <c r="L874" s="24">
        <f>L875+L878+L883+L890+L893</f>
        <v>7149.400000000001</v>
      </c>
    </row>
    <row r="875" spans="1:12" ht="26.25">
      <c r="A875" s="54" t="s">
        <v>1</v>
      </c>
      <c r="B875" s="29" t="s">
        <v>294</v>
      </c>
      <c r="C875" s="20" t="s">
        <v>284</v>
      </c>
      <c r="D875" s="20" t="s">
        <v>261</v>
      </c>
      <c r="E875" s="27" t="s">
        <v>269</v>
      </c>
      <c r="F875" s="28" t="s">
        <v>228</v>
      </c>
      <c r="G875" s="28" t="s">
        <v>260</v>
      </c>
      <c r="H875" s="28" t="s">
        <v>182</v>
      </c>
      <c r="I875" s="20"/>
      <c r="J875" s="24">
        <f aca="true" t="shared" si="158" ref="J875:L876">J876</f>
        <v>1671.2</v>
      </c>
      <c r="K875" s="24">
        <f t="shared" si="158"/>
        <v>1671.2</v>
      </c>
      <c r="L875" s="24">
        <f t="shared" si="158"/>
        <v>1671.2</v>
      </c>
    </row>
    <row r="876" spans="1:12" ht="39">
      <c r="A876" s="25" t="s">
        <v>328</v>
      </c>
      <c r="B876" s="29" t="s">
        <v>294</v>
      </c>
      <c r="C876" s="20" t="s">
        <v>284</v>
      </c>
      <c r="D876" s="20" t="s">
        <v>261</v>
      </c>
      <c r="E876" s="55" t="s">
        <v>269</v>
      </c>
      <c r="F876" s="56" t="s">
        <v>228</v>
      </c>
      <c r="G876" s="56" t="s">
        <v>260</v>
      </c>
      <c r="H876" s="56" t="s">
        <v>182</v>
      </c>
      <c r="I876" s="20" t="s">
        <v>329</v>
      </c>
      <c r="J876" s="24">
        <f t="shared" si="158"/>
        <v>1671.2</v>
      </c>
      <c r="K876" s="24">
        <f t="shared" si="158"/>
        <v>1671.2</v>
      </c>
      <c r="L876" s="24">
        <f t="shared" si="158"/>
        <v>1671.2</v>
      </c>
    </row>
    <row r="877" spans="1:12" ht="12.75">
      <c r="A877" s="25" t="s">
        <v>243</v>
      </c>
      <c r="B877" s="29" t="s">
        <v>294</v>
      </c>
      <c r="C877" s="20" t="s">
        <v>284</v>
      </c>
      <c r="D877" s="20" t="s">
        <v>261</v>
      </c>
      <c r="E877" s="55" t="s">
        <v>269</v>
      </c>
      <c r="F877" s="56" t="s">
        <v>228</v>
      </c>
      <c r="G877" s="56" t="s">
        <v>260</v>
      </c>
      <c r="H877" s="56" t="s">
        <v>182</v>
      </c>
      <c r="I877" s="20" t="s">
        <v>244</v>
      </c>
      <c r="J877" s="24">
        <v>1671.2</v>
      </c>
      <c r="K877" s="24">
        <v>1671.2</v>
      </c>
      <c r="L877" s="24">
        <v>1671.2</v>
      </c>
    </row>
    <row r="878" spans="1:12" ht="12.75">
      <c r="A878" s="25" t="s">
        <v>2</v>
      </c>
      <c r="B878" s="29" t="s">
        <v>294</v>
      </c>
      <c r="C878" s="20" t="s">
        <v>284</v>
      </c>
      <c r="D878" s="20" t="s">
        <v>261</v>
      </c>
      <c r="E878" s="55" t="s">
        <v>269</v>
      </c>
      <c r="F878" s="56" t="s">
        <v>228</v>
      </c>
      <c r="G878" s="56" t="s">
        <v>260</v>
      </c>
      <c r="H878" s="56" t="s">
        <v>183</v>
      </c>
      <c r="I878" s="20"/>
      <c r="J878" s="24">
        <f>+J879+J881</f>
        <v>36.9</v>
      </c>
      <c r="K878" s="24">
        <f>+K879+K881</f>
        <v>35.7</v>
      </c>
      <c r="L878" s="24">
        <f>+L879+L881</f>
        <v>35.7</v>
      </c>
    </row>
    <row r="879" spans="1:12" ht="26.25">
      <c r="A879" s="25" t="s">
        <v>215</v>
      </c>
      <c r="B879" s="29" t="s">
        <v>294</v>
      </c>
      <c r="C879" s="20" t="s">
        <v>284</v>
      </c>
      <c r="D879" s="20" t="s">
        <v>261</v>
      </c>
      <c r="E879" s="55" t="s">
        <v>269</v>
      </c>
      <c r="F879" s="56" t="s">
        <v>228</v>
      </c>
      <c r="G879" s="56" t="s">
        <v>260</v>
      </c>
      <c r="H879" s="56" t="s">
        <v>183</v>
      </c>
      <c r="I879" s="20" t="s">
        <v>330</v>
      </c>
      <c r="J879" s="24">
        <f>J880</f>
        <v>32</v>
      </c>
      <c r="K879" s="24">
        <f>K880</f>
        <v>34</v>
      </c>
      <c r="L879" s="24">
        <f>L880</f>
        <v>34</v>
      </c>
    </row>
    <row r="880" spans="1:12" ht="26.25">
      <c r="A880" s="25" t="s">
        <v>233</v>
      </c>
      <c r="B880" s="29" t="s">
        <v>294</v>
      </c>
      <c r="C880" s="20" t="s">
        <v>284</v>
      </c>
      <c r="D880" s="20" t="s">
        <v>261</v>
      </c>
      <c r="E880" s="55" t="s">
        <v>269</v>
      </c>
      <c r="F880" s="56" t="s">
        <v>228</v>
      </c>
      <c r="G880" s="56" t="s">
        <v>260</v>
      </c>
      <c r="H880" s="56" t="s">
        <v>183</v>
      </c>
      <c r="I880" s="20" t="s">
        <v>245</v>
      </c>
      <c r="J880" s="24">
        <v>32</v>
      </c>
      <c r="K880" s="24">
        <v>34</v>
      </c>
      <c r="L880" s="24">
        <v>34</v>
      </c>
    </row>
    <row r="881" spans="1:12" ht="12.75">
      <c r="A881" s="25" t="s">
        <v>331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183</v>
      </c>
      <c r="I881" s="20" t="s">
        <v>332</v>
      </c>
      <c r="J881" s="24">
        <f>J882</f>
        <v>4.9</v>
      </c>
      <c r="K881" s="24">
        <f>K882</f>
        <v>1.7</v>
      </c>
      <c r="L881" s="24">
        <f>L882</f>
        <v>1.7</v>
      </c>
    </row>
    <row r="882" spans="1:12" ht="12.75">
      <c r="A882" s="25" t="s">
        <v>246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183</v>
      </c>
      <c r="I882" s="20" t="s">
        <v>247</v>
      </c>
      <c r="J882" s="24">
        <v>4.9</v>
      </c>
      <c r="K882" s="24">
        <v>1.7</v>
      </c>
      <c r="L882" s="24">
        <v>1.7</v>
      </c>
    </row>
    <row r="883" spans="1:12" ht="26.25">
      <c r="A883" s="25" t="s">
        <v>15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204</v>
      </c>
      <c r="I883" s="20"/>
      <c r="J883" s="24">
        <f>J884+J886+J888</f>
        <v>5386.1</v>
      </c>
      <c r="K883" s="24">
        <f>K884+K886+K888</f>
        <v>5381.1</v>
      </c>
      <c r="L883" s="24">
        <f>L884+L886+L888</f>
        <v>5381.1</v>
      </c>
    </row>
    <row r="884" spans="1:12" ht="39">
      <c r="A884" s="25" t="s">
        <v>328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204</v>
      </c>
      <c r="I884" s="20" t="s">
        <v>329</v>
      </c>
      <c r="J884" s="24">
        <f>J885</f>
        <v>4793.6</v>
      </c>
      <c r="K884" s="24">
        <f>K885</f>
        <v>4793.6</v>
      </c>
      <c r="L884" s="24">
        <f>L885</f>
        <v>4793.6</v>
      </c>
    </row>
    <row r="885" spans="1:12" ht="12.75">
      <c r="A885" s="19" t="s">
        <v>248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204</v>
      </c>
      <c r="I885" s="20" t="s">
        <v>249</v>
      </c>
      <c r="J885" s="24">
        <v>4793.6</v>
      </c>
      <c r="K885" s="24">
        <v>4793.6</v>
      </c>
      <c r="L885" s="24">
        <v>4793.6</v>
      </c>
    </row>
    <row r="886" spans="1:12" ht="26.25">
      <c r="A886" s="25" t="s">
        <v>215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204</v>
      </c>
      <c r="I886" s="20" t="s">
        <v>330</v>
      </c>
      <c r="J886" s="24">
        <f>J887</f>
        <v>589</v>
      </c>
      <c r="K886" s="24">
        <f>K887</f>
        <v>584.2</v>
      </c>
      <c r="L886" s="24">
        <f>L887</f>
        <v>584.2</v>
      </c>
    </row>
    <row r="887" spans="1:12" ht="26.25">
      <c r="A887" s="25" t="s">
        <v>233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204</v>
      </c>
      <c r="I887" s="20" t="s">
        <v>245</v>
      </c>
      <c r="J887" s="24">
        <v>589</v>
      </c>
      <c r="K887" s="24">
        <v>584.2</v>
      </c>
      <c r="L887" s="24">
        <v>584.2</v>
      </c>
    </row>
    <row r="888" spans="1:12" ht="12.75">
      <c r="A888" s="25" t="s">
        <v>331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 t="s">
        <v>332</v>
      </c>
      <c r="J888" s="24">
        <f>J889</f>
        <v>3.5</v>
      </c>
      <c r="K888" s="24">
        <f>K889</f>
        <v>3.3</v>
      </c>
      <c r="L888" s="24">
        <f>L889</f>
        <v>3.3</v>
      </c>
    </row>
    <row r="889" spans="1:12" ht="12.75">
      <c r="A889" s="25" t="s">
        <v>246</v>
      </c>
      <c r="B889" s="29" t="s">
        <v>294</v>
      </c>
      <c r="C889" s="20" t="s">
        <v>284</v>
      </c>
      <c r="D889" s="20" t="s">
        <v>261</v>
      </c>
      <c r="E889" s="27" t="s">
        <v>269</v>
      </c>
      <c r="F889" s="28" t="s">
        <v>228</v>
      </c>
      <c r="G889" s="28" t="s">
        <v>260</v>
      </c>
      <c r="H889" s="56" t="s">
        <v>204</v>
      </c>
      <c r="I889" s="20" t="s">
        <v>247</v>
      </c>
      <c r="J889" s="24">
        <v>3.5</v>
      </c>
      <c r="K889" s="24">
        <v>3.3</v>
      </c>
      <c r="L889" s="24">
        <v>3.3</v>
      </c>
    </row>
    <row r="890" spans="1:12" ht="26.25">
      <c r="A890" s="19" t="s">
        <v>378</v>
      </c>
      <c r="B890" s="29" t="s">
        <v>294</v>
      </c>
      <c r="C890" s="20" t="s">
        <v>284</v>
      </c>
      <c r="D890" s="20" t="s">
        <v>261</v>
      </c>
      <c r="E890" s="27" t="s">
        <v>269</v>
      </c>
      <c r="F890" s="28" t="s">
        <v>228</v>
      </c>
      <c r="G890" s="28" t="s">
        <v>260</v>
      </c>
      <c r="H890" s="56" t="s">
        <v>379</v>
      </c>
      <c r="I890" s="20"/>
      <c r="J890" s="24">
        <f aca="true" t="shared" si="159" ref="J890:L891">J891</f>
        <v>58.3</v>
      </c>
      <c r="K890" s="24">
        <f t="shared" si="159"/>
        <v>58.3</v>
      </c>
      <c r="L890" s="24">
        <f t="shared" si="159"/>
        <v>58.3</v>
      </c>
    </row>
    <row r="891" spans="1:12" ht="39">
      <c r="A891" s="25" t="s">
        <v>328</v>
      </c>
      <c r="B891" s="29" t="s">
        <v>294</v>
      </c>
      <c r="C891" s="20" t="s">
        <v>284</v>
      </c>
      <c r="D891" s="20" t="s">
        <v>261</v>
      </c>
      <c r="E891" s="27" t="s">
        <v>269</v>
      </c>
      <c r="F891" s="28" t="s">
        <v>262</v>
      </c>
      <c r="G891" s="28" t="s">
        <v>260</v>
      </c>
      <c r="H891" s="56" t="s">
        <v>379</v>
      </c>
      <c r="I891" s="20" t="s">
        <v>329</v>
      </c>
      <c r="J891" s="24">
        <f t="shared" si="159"/>
        <v>58.3</v>
      </c>
      <c r="K891" s="24">
        <f t="shared" si="159"/>
        <v>58.3</v>
      </c>
      <c r="L891" s="24">
        <f t="shared" si="159"/>
        <v>58.3</v>
      </c>
    </row>
    <row r="892" spans="1:12" ht="12.75">
      <c r="A892" s="19" t="s">
        <v>248</v>
      </c>
      <c r="B892" s="29" t="s">
        <v>294</v>
      </c>
      <c r="C892" s="20" t="s">
        <v>284</v>
      </c>
      <c r="D892" s="20" t="s">
        <v>261</v>
      </c>
      <c r="E892" s="27" t="s">
        <v>269</v>
      </c>
      <c r="F892" s="28" t="s">
        <v>262</v>
      </c>
      <c r="G892" s="28" t="s">
        <v>260</v>
      </c>
      <c r="H892" s="56" t="s">
        <v>379</v>
      </c>
      <c r="I892" s="20" t="s">
        <v>249</v>
      </c>
      <c r="J892" s="24">
        <v>58.3</v>
      </c>
      <c r="K892" s="24">
        <v>58.3</v>
      </c>
      <c r="L892" s="24">
        <v>58.3</v>
      </c>
    </row>
    <row r="893" spans="1:12" ht="26.25">
      <c r="A893" s="25" t="s">
        <v>380</v>
      </c>
      <c r="B893" s="29" t="s">
        <v>294</v>
      </c>
      <c r="C893" s="20" t="s">
        <v>284</v>
      </c>
      <c r="D893" s="20" t="s">
        <v>261</v>
      </c>
      <c r="E893" s="27" t="s">
        <v>269</v>
      </c>
      <c r="F893" s="28" t="s">
        <v>262</v>
      </c>
      <c r="G893" s="28" t="s">
        <v>260</v>
      </c>
      <c r="H893" s="56" t="s">
        <v>428</v>
      </c>
      <c r="I893" s="20"/>
      <c r="J893" s="24">
        <f aca="true" t="shared" si="160" ref="J893:L894">J894</f>
        <v>3.1</v>
      </c>
      <c r="K893" s="24">
        <f t="shared" si="160"/>
        <v>3.1</v>
      </c>
      <c r="L893" s="24">
        <f t="shared" si="160"/>
        <v>3.1</v>
      </c>
    </row>
    <row r="894" spans="1:12" ht="39">
      <c r="A894" s="25" t="s">
        <v>328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262</v>
      </c>
      <c r="G894" s="28" t="s">
        <v>260</v>
      </c>
      <c r="H894" s="56" t="s">
        <v>428</v>
      </c>
      <c r="I894" s="20" t="s">
        <v>329</v>
      </c>
      <c r="J894" s="24">
        <f t="shared" si="160"/>
        <v>3.1</v>
      </c>
      <c r="K894" s="24">
        <f t="shared" si="160"/>
        <v>3.1</v>
      </c>
      <c r="L894" s="24">
        <f t="shared" si="160"/>
        <v>3.1</v>
      </c>
    </row>
    <row r="895" spans="1:12" ht="12.75">
      <c r="A895" s="19" t="s">
        <v>248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262</v>
      </c>
      <c r="G895" s="28" t="s">
        <v>260</v>
      </c>
      <c r="H895" s="56" t="s">
        <v>428</v>
      </c>
      <c r="I895" s="20" t="s">
        <v>249</v>
      </c>
      <c r="J895" s="24">
        <v>3.1</v>
      </c>
      <c r="K895" s="24">
        <v>3.1</v>
      </c>
      <c r="L895" s="24">
        <v>3.1</v>
      </c>
    </row>
    <row r="896" spans="1:12" ht="12.75">
      <c r="A896" s="7" t="s">
        <v>286</v>
      </c>
      <c r="B896" s="3" t="s">
        <v>300</v>
      </c>
      <c r="C896" s="1"/>
      <c r="D896" s="1"/>
      <c r="E896" s="41"/>
      <c r="F896" s="42"/>
      <c r="G896" s="42"/>
      <c r="H896" s="42"/>
      <c r="I896" s="1"/>
      <c r="J896" s="43">
        <f>J897+J1110</f>
        <v>1037012.2000000001</v>
      </c>
      <c r="K896" s="43">
        <f>K897+K1110</f>
        <v>1067654.1</v>
      </c>
      <c r="L896" s="43">
        <f>L897+L1110</f>
        <v>1106784</v>
      </c>
    </row>
    <row r="897" spans="1:12" ht="13.5">
      <c r="A897" s="9" t="s">
        <v>264</v>
      </c>
      <c r="B897" s="13" t="s">
        <v>300</v>
      </c>
      <c r="C897" s="10" t="s">
        <v>265</v>
      </c>
      <c r="D897" s="10"/>
      <c r="E897" s="27"/>
      <c r="F897" s="28"/>
      <c r="G897" s="28"/>
      <c r="H897" s="28"/>
      <c r="I897" s="10"/>
      <c r="J897" s="31">
        <f>J898+J923+J994+J1018+J966</f>
        <v>1007189.5000000001</v>
      </c>
      <c r="K897" s="31">
        <f>K898+K923+K994+K1018+K966</f>
        <v>1027268.6000000001</v>
      </c>
      <c r="L897" s="31">
        <f>L898+L923+L994+L1018+L966</f>
        <v>1066685.9</v>
      </c>
    </row>
    <row r="898" spans="1:12" ht="12.75">
      <c r="A898" s="15" t="s">
        <v>272</v>
      </c>
      <c r="B898" s="13" t="s">
        <v>300</v>
      </c>
      <c r="C898" s="10" t="s">
        <v>265</v>
      </c>
      <c r="D898" s="10" t="s">
        <v>260</v>
      </c>
      <c r="E898" s="27"/>
      <c r="F898" s="28"/>
      <c r="G898" s="28"/>
      <c r="H898" s="28"/>
      <c r="I898" s="20"/>
      <c r="J898" s="31">
        <f aca="true" t="shared" si="161" ref="J898:L900">J899</f>
        <v>418925.39999999997</v>
      </c>
      <c r="K898" s="31">
        <f t="shared" si="161"/>
        <v>423976.2</v>
      </c>
      <c r="L898" s="31">
        <f t="shared" si="161"/>
        <v>444664.8</v>
      </c>
    </row>
    <row r="899" spans="1:12" ht="26.25">
      <c r="A899" s="26" t="s">
        <v>410</v>
      </c>
      <c r="B899" s="13" t="s">
        <v>300</v>
      </c>
      <c r="C899" s="10" t="s">
        <v>265</v>
      </c>
      <c r="D899" s="10" t="s">
        <v>260</v>
      </c>
      <c r="E899" s="11" t="s">
        <v>313</v>
      </c>
      <c r="F899" s="12" t="s">
        <v>221</v>
      </c>
      <c r="G899" s="12" t="s">
        <v>180</v>
      </c>
      <c r="H899" s="12" t="s">
        <v>181</v>
      </c>
      <c r="I899" s="10"/>
      <c r="J899" s="31">
        <f t="shared" si="161"/>
        <v>418925.39999999997</v>
      </c>
      <c r="K899" s="31">
        <f t="shared" si="161"/>
        <v>423976.2</v>
      </c>
      <c r="L899" s="31">
        <f t="shared" si="161"/>
        <v>444664.8</v>
      </c>
    </row>
    <row r="900" spans="1:12" ht="26.25">
      <c r="A900" s="25" t="s">
        <v>224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180</v>
      </c>
      <c r="H900" s="28" t="s">
        <v>181</v>
      </c>
      <c r="I900" s="20"/>
      <c r="J900" s="45">
        <f t="shared" si="161"/>
        <v>418925.39999999997</v>
      </c>
      <c r="K900" s="45">
        <f t="shared" si="161"/>
        <v>423976.2</v>
      </c>
      <c r="L900" s="45">
        <f t="shared" si="161"/>
        <v>444664.8</v>
      </c>
    </row>
    <row r="901" spans="1:12" ht="26.25">
      <c r="A901" s="25" t="s">
        <v>161</v>
      </c>
      <c r="B901" s="29" t="s">
        <v>300</v>
      </c>
      <c r="C901" s="20" t="s">
        <v>265</v>
      </c>
      <c r="D901" s="20" t="s">
        <v>260</v>
      </c>
      <c r="E901" s="27" t="s">
        <v>313</v>
      </c>
      <c r="F901" s="28" t="s">
        <v>219</v>
      </c>
      <c r="G901" s="28" t="s">
        <v>260</v>
      </c>
      <c r="H901" s="28" t="s">
        <v>181</v>
      </c>
      <c r="I901" s="20"/>
      <c r="J901" s="45">
        <f>J902+J917+J914+J911+J920+J908+J905</f>
        <v>418925.39999999997</v>
      </c>
      <c r="K901" s="45">
        <f>K902+K917+K914+K911+K920+K908+K905</f>
        <v>423976.2</v>
      </c>
      <c r="L901" s="45">
        <f>L902+L917+L914+L911+L920+L908+L905</f>
        <v>444664.8</v>
      </c>
    </row>
    <row r="902" spans="1:12" ht="26.25">
      <c r="A902" s="25" t="s">
        <v>26</v>
      </c>
      <c r="B902" s="29" t="s">
        <v>300</v>
      </c>
      <c r="C902" s="20" t="s">
        <v>265</v>
      </c>
      <c r="D902" s="20" t="s">
        <v>260</v>
      </c>
      <c r="E902" s="27" t="s">
        <v>313</v>
      </c>
      <c r="F902" s="28" t="s">
        <v>219</v>
      </c>
      <c r="G902" s="28" t="s">
        <v>260</v>
      </c>
      <c r="H902" s="28" t="s">
        <v>162</v>
      </c>
      <c r="I902" s="20"/>
      <c r="J902" s="45">
        <f aca="true" t="shared" si="162" ref="J902:L903">J903</f>
        <v>87409.6</v>
      </c>
      <c r="K902" s="45">
        <f t="shared" si="162"/>
        <v>80551.5</v>
      </c>
      <c r="L902" s="45">
        <f t="shared" si="162"/>
        <v>85551.5</v>
      </c>
    </row>
    <row r="903" spans="1:12" ht="26.25">
      <c r="A903" s="19" t="s">
        <v>226</v>
      </c>
      <c r="B903" s="29" t="s">
        <v>300</v>
      </c>
      <c r="C903" s="20" t="s">
        <v>265</v>
      </c>
      <c r="D903" s="20" t="s">
        <v>260</v>
      </c>
      <c r="E903" s="27" t="s">
        <v>313</v>
      </c>
      <c r="F903" s="28" t="s">
        <v>219</v>
      </c>
      <c r="G903" s="28" t="s">
        <v>260</v>
      </c>
      <c r="H903" s="28" t="s">
        <v>162</v>
      </c>
      <c r="I903" s="20" t="s">
        <v>225</v>
      </c>
      <c r="J903" s="45">
        <f t="shared" si="162"/>
        <v>87409.6</v>
      </c>
      <c r="K903" s="45">
        <f t="shared" si="162"/>
        <v>80551.5</v>
      </c>
      <c r="L903" s="45">
        <f t="shared" si="162"/>
        <v>85551.5</v>
      </c>
    </row>
    <row r="904" spans="1:12" ht="12.75">
      <c r="A904" s="19" t="s">
        <v>227</v>
      </c>
      <c r="B904" s="29" t="s">
        <v>300</v>
      </c>
      <c r="C904" s="20" t="s">
        <v>265</v>
      </c>
      <c r="D904" s="20" t="s">
        <v>260</v>
      </c>
      <c r="E904" s="27" t="s">
        <v>313</v>
      </c>
      <c r="F904" s="28" t="s">
        <v>219</v>
      </c>
      <c r="G904" s="28" t="s">
        <v>260</v>
      </c>
      <c r="H904" s="28" t="s">
        <v>162</v>
      </c>
      <c r="I904" s="20" t="s">
        <v>250</v>
      </c>
      <c r="J904" s="45">
        <v>87409.6</v>
      </c>
      <c r="K904" s="45">
        <v>80551.5</v>
      </c>
      <c r="L904" s="45">
        <v>85551.5</v>
      </c>
    </row>
    <row r="905" spans="1:12" ht="12.75">
      <c r="A905" s="19" t="s">
        <v>424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260</v>
      </c>
      <c r="H905" s="28" t="s">
        <v>425</v>
      </c>
      <c r="I905" s="20"/>
      <c r="J905" s="45">
        <f aca="true" t="shared" si="163" ref="J905:L906">J906</f>
        <v>150</v>
      </c>
      <c r="K905" s="45">
        <f t="shared" si="163"/>
        <v>0</v>
      </c>
      <c r="L905" s="45">
        <f t="shared" si="163"/>
        <v>0</v>
      </c>
    </row>
    <row r="906" spans="1:12" ht="26.25">
      <c r="A906" s="19" t="s">
        <v>226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425</v>
      </c>
      <c r="I906" s="20" t="s">
        <v>225</v>
      </c>
      <c r="J906" s="45">
        <f t="shared" si="163"/>
        <v>150</v>
      </c>
      <c r="K906" s="45">
        <f t="shared" si="163"/>
        <v>0</v>
      </c>
      <c r="L906" s="45">
        <f t="shared" si="163"/>
        <v>0</v>
      </c>
    </row>
    <row r="907" spans="1:12" ht="12.75">
      <c r="A907" s="19" t="s">
        <v>227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425</v>
      </c>
      <c r="I907" s="20" t="s">
        <v>250</v>
      </c>
      <c r="J907" s="45">
        <v>150</v>
      </c>
      <c r="K907" s="45"/>
      <c r="L907" s="45"/>
    </row>
    <row r="908" spans="1:12" ht="26.25">
      <c r="A908" s="25" t="s">
        <v>376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377</v>
      </c>
      <c r="I908" s="20"/>
      <c r="J908" s="45">
        <f aca="true" t="shared" si="164" ref="J908:L909">J909</f>
        <v>120</v>
      </c>
      <c r="K908" s="45">
        <f t="shared" si="164"/>
        <v>0</v>
      </c>
      <c r="L908" s="45">
        <f t="shared" si="164"/>
        <v>0</v>
      </c>
    </row>
    <row r="909" spans="1:12" ht="26.25">
      <c r="A909" s="19" t="s">
        <v>226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377</v>
      </c>
      <c r="I909" s="20" t="s">
        <v>225</v>
      </c>
      <c r="J909" s="45">
        <f t="shared" si="164"/>
        <v>120</v>
      </c>
      <c r="K909" s="45">
        <f t="shared" si="164"/>
        <v>0</v>
      </c>
      <c r="L909" s="45">
        <f t="shared" si="164"/>
        <v>0</v>
      </c>
    </row>
    <row r="910" spans="1:12" ht="12.75">
      <c r="A910" s="19" t="s">
        <v>227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377</v>
      </c>
      <c r="I910" s="20" t="s">
        <v>250</v>
      </c>
      <c r="J910" s="45">
        <v>120</v>
      </c>
      <c r="K910" s="45"/>
      <c r="L910" s="45"/>
    </row>
    <row r="911" spans="1:12" ht="26.25" customHeight="1">
      <c r="A911" s="19" t="s">
        <v>378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379</v>
      </c>
      <c r="I911" s="20"/>
      <c r="J911" s="45">
        <f aca="true" t="shared" si="165" ref="J911:L912">J912</f>
        <v>15957.3</v>
      </c>
      <c r="K911" s="45">
        <f t="shared" si="165"/>
        <v>15957.3</v>
      </c>
      <c r="L911" s="45">
        <f t="shared" si="165"/>
        <v>15957.3</v>
      </c>
    </row>
    <row r="912" spans="1:12" ht="26.25">
      <c r="A912" s="19" t="s">
        <v>226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379</v>
      </c>
      <c r="I912" s="20" t="s">
        <v>225</v>
      </c>
      <c r="J912" s="45">
        <f t="shared" si="165"/>
        <v>15957.3</v>
      </c>
      <c r="K912" s="45">
        <f t="shared" si="165"/>
        <v>15957.3</v>
      </c>
      <c r="L912" s="45">
        <f t="shared" si="165"/>
        <v>15957.3</v>
      </c>
    </row>
    <row r="913" spans="1:12" ht="12.75">
      <c r="A913" s="19" t="s">
        <v>227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379</v>
      </c>
      <c r="I913" s="20" t="s">
        <v>250</v>
      </c>
      <c r="J913" s="45">
        <v>15957.3</v>
      </c>
      <c r="K913" s="45">
        <v>15957.3</v>
      </c>
      <c r="L913" s="45">
        <v>15957.3</v>
      </c>
    </row>
    <row r="914" spans="1:12" ht="26.25">
      <c r="A914" s="25" t="s">
        <v>380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428</v>
      </c>
      <c r="I914" s="20"/>
      <c r="J914" s="45">
        <f aca="true" t="shared" si="166" ref="J914:L915">J915</f>
        <v>839.9</v>
      </c>
      <c r="K914" s="45">
        <f t="shared" si="166"/>
        <v>839.9</v>
      </c>
      <c r="L914" s="45">
        <f t="shared" si="166"/>
        <v>839.9</v>
      </c>
    </row>
    <row r="915" spans="1:12" ht="26.25">
      <c r="A915" s="19" t="s">
        <v>226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428</v>
      </c>
      <c r="I915" s="20" t="s">
        <v>225</v>
      </c>
      <c r="J915" s="45">
        <f t="shared" si="166"/>
        <v>839.9</v>
      </c>
      <c r="K915" s="45">
        <f t="shared" si="166"/>
        <v>839.9</v>
      </c>
      <c r="L915" s="45">
        <f t="shared" si="166"/>
        <v>839.9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428</v>
      </c>
      <c r="I916" s="20" t="s">
        <v>250</v>
      </c>
      <c r="J916" s="45">
        <v>839.9</v>
      </c>
      <c r="K916" s="45">
        <v>839.9</v>
      </c>
      <c r="L916" s="45">
        <v>839.9</v>
      </c>
    </row>
    <row r="917" spans="1:12" ht="39">
      <c r="A917" s="19" t="s">
        <v>173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163</v>
      </c>
      <c r="I917" s="20"/>
      <c r="J917" s="45">
        <f aca="true" t="shared" si="167" ref="J917:L918">J918</f>
        <v>313719.5</v>
      </c>
      <c r="K917" s="45">
        <f t="shared" si="167"/>
        <v>325898.4</v>
      </c>
      <c r="L917" s="45">
        <f t="shared" si="167"/>
        <v>341587</v>
      </c>
    </row>
    <row r="918" spans="1:12" ht="26.25">
      <c r="A918" s="19" t="s">
        <v>226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163</v>
      </c>
      <c r="I918" s="20" t="s">
        <v>225</v>
      </c>
      <c r="J918" s="45">
        <f t="shared" si="167"/>
        <v>313719.5</v>
      </c>
      <c r="K918" s="45">
        <f t="shared" si="167"/>
        <v>325898.4</v>
      </c>
      <c r="L918" s="45">
        <f t="shared" si="167"/>
        <v>341587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163</v>
      </c>
      <c r="I919" s="20" t="s">
        <v>250</v>
      </c>
      <c r="J919" s="45">
        <v>313719.5</v>
      </c>
      <c r="K919" s="45">
        <v>325898.4</v>
      </c>
      <c r="L919" s="45">
        <v>341587</v>
      </c>
    </row>
    <row r="920" spans="1:12" ht="66" customHeight="1">
      <c r="A920" s="19" t="s">
        <v>393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174</v>
      </c>
      <c r="I920" s="20"/>
      <c r="J920" s="45">
        <f aca="true" t="shared" si="168" ref="J920:L921">J921</f>
        <v>729.1</v>
      </c>
      <c r="K920" s="45">
        <f t="shared" si="168"/>
        <v>729.1</v>
      </c>
      <c r="L920" s="45">
        <f t="shared" si="168"/>
        <v>729.1</v>
      </c>
    </row>
    <row r="921" spans="1:12" ht="26.25">
      <c r="A921" s="19" t="s">
        <v>226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174</v>
      </c>
      <c r="I921" s="20" t="s">
        <v>225</v>
      </c>
      <c r="J921" s="45">
        <f t="shared" si="168"/>
        <v>729.1</v>
      </c>
      <c r="K921" s="45">
        <f t="shared" si="168"/>
        <v>729.1</v>
      </c>
      <c r="L921" s="45">
        <f t="shared" si="168"/>
        <v>729.1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174</v>
      </c>
      <c r="I922" s="20" t="s">
        <v>250</v>
      </c>
      <c r="J922" s="45">
        <v>729.1</v>
      </c>
      <c r="K922" s="45">
        <v>729.1</v>
      </c>
      <c r="L922" s="45">
        <v>729.1</v>
      </c>
    </row>
    <row r="923" spans="1:12" ht="12.75">
      <c r="A923" s="15" t="s">
        <v>273</v>
      </c>
      <c r="B923" s="13" t="s">
        <v>300</v>
      </c>
      <c r="C923" s="10" t="s">
        <v>265</v>
      </c>
      <c r="D923" s="10" t="s">
        <v>263</v>
      </c>
      <c r="E923" s="27"/>
      <c r="F923" s="28"/>
      <c r="G923" s="28"/>
      <c r="H923" s="28"/>
      <c r="I923" s="10"/>
      <c r="J923" s="31">
        <f aca="true" t="shared" si="169" ref="J923:L925">J924</f>
        <v>459975.50000000006</v>
      </c>
      <c r="K923" s="31">
        <f t="shared" si="169"/>
        <v>476014.50000000006</v>
      </c>
      <c r="L923" s="31">
        <f t="shared" si="169"/>
        <v>494697.1</v>
      </c>
    </row>
    <row r="924" spans="1:12" ht="26.25">
      <c r="A924" s="26" t="s">
        <v>410</v>
      </c>
      <c r="B924" s="13" t="s">
        <v>300</v>
      </c>
      <c r="C924" s="10" t="s">
        <v>265</v>
      </c>
      <c r="D924" s="10" t="s">
        <v>263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69"/>
        <v>459975.50000000006</v>
      </c>
      <c r="K924" s="31">
        <f t="shared" si="169"/>
        <v>476014.50000000006</v>
      </c>
      <c r="L924" s="31">
        <f t="shared" si="169"/>
        <v>494697.1</v>
      </c>
    </row>
    <row r="925" spans="1:12" ht="26.25">
      <c r="A925" s="25" t="s">
        <v>224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10"/>
      <c r="J925" s="45">
        <f t="shared" si="169"/>
        <v>459975.50000000006</v>
      </c>
      <c r="K925" s="45">
        <f t="shared" si="169"/>
        <v>476014.50000000006</v>
      </c>
      <c r="L925" s="45">
        <f t="shared" si="169"/>
        <v>494697.1</v>
      </c>
    </row>
    <row r="926" spans="1:12" ht="12.75">
      <c r="A926" s="25" t="s">
        <v>169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181</v>
      </c>
      <c r="I926" s="10"/>
      <c r="J926" s="45">
        <f>J927+J951+J930+J939+J942+J948+J954+J957+J936+J960+J945+J963+J933</f>
        <v>459975.50000000006</v>
      </c>
      <c r="K926" s="45">
        <f>K927+K951+K930+K939+K942+K948+K954+K957+K936+K960+K945+K963+K933</f>
        <v>476014.50000000006</v>
      </c>
      <c r="L926" s="45">
        <f>L927+L951+L930+L939+L942+L948+L954+L957+L936+L960+L945+L963+L933</f>
        <v>494697.1</v>
      </c>
    </row>
    <row r="927" spans="1:12" ht="26.25">
      <c r="A927" s="25" t="s">
        <v>24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92</v>
      </c>
      <c r="I927" s="10"/>
      <c r="J927" s="45">
        <f aca="true" t="shared" si="170" ref="J927:L928">J928</f>
        <v>55221.3</v>
      </c>
      <c r="K927" s="45">
        <f t="shared" si="170"/>
        <v>45774.9</v>
      </c>
      <c r="L927" s="45">
        <f t="shared" si="170"/>
        <v>47177.3</v>
      </c>
    </row>
    <row r="928" spans="1:12" ht="26.25">
      <c r="A928" s="19" t="s">
        <v>226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92</v>
      </c>
      <c r="I928" s="20" t="s">
        <v>225</v>
      </c>
      <c r="J928" s="45">
        <f t="shared" si="170"/>
        <v>55221.3</v>
      </c>
      <c r="K928" s="45">
        <f t="shared" si="170"/>
        <v>45774.9</v>
      </c>
      <c r="L928" s="45">
        <f t="shared" si="170"/>
        <v>47177.3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92</v>
      </c>
      <c r="I929" s="20" t="s">
        <v>250</v>
      </c>
      <c r="J929" s="45">
        <v>55221.3</v>
      </c>
      <c r="K929" s="45">
        <v>45774.9</v>
      </c>
      <c r="L929" s="45">
        <v>47177.3</v>
      </c>
    </row>
    <row r="930" spans="1:12" ht="12.75">
      <c r="A930" s="25" t="s">
        <v>25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175</v>
      </c>
      <c r="I930" s="20"/>
      <c r="J930" s="45">
        <f aca="true" t="shared" si="171" ref="J930:L931">J931</f>
        <v>3690</v>
      </c>
      <c r="K930" s="45">
        <f t="shared" si="171"/>
        <v>1845</v>
      </c>
      <c r="L930" s="45">
        <f t="shared" si="171"/>
        <v>0</v>
      </c>
    </row>
    <row r="931" spans="1:12" ht="26.25">
      <c r="A931" s="19" t="s">
        <v>226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175</v>
      </c>
      <c r="I931" s="20" t="s">
        <v>225</v>
      </c>
      <c r="J931" s="45">
        <f t="shared" si="171"/>
        <v>3690</v>
      </c>
      <c r="K931" s="45">
        <f t="shared" si="171"/>
        <v>1845</v>
      </c>
      <c r="L931" s="45">
        <f t="shared" si="171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175</v>
      </c>
      <c r="I932" s="20" t="s">
        <v>250</v>
      </c>
      <c r="J932" s="45">
        <v>3690</v>
      </c>
      <c r="K932" s="45">
        <v>1845</v>
      </c>
      <c r="L932" s="45"/>
    </row>
    <row r="933" spans="1:12" ht="26.25">
      <c r="A933" s="25" t="s">
        <v>376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377</v>
      </c>
      <c r="I933" s="20"/>
      <c r="J933" s="45">
        <f aca="true" t="shared" si="172" ref="J933:L934">J934</f>
        <v>3881</v>
      </c>
      <c r="K933" s="45">
        <f t="shared" si="172"/>
        <v>0</v>
      </c>
      <c r="L933" s="45">
        <f t="shared" si="172"/>
        <v>0</v>
      </c>
    </row>
    <row r="934" spans="1:12" ht="26.25">
      <c r="A934" s="19" t="s">
        <v>226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377</v>
      </c>
      <c r="I934" s="20" t="s">
        <v>225</v>
      </c>
      <c r="J934" s="45">
        <f t="shared" si="172"/>
        <v>3881</v>
      </c>
      <c r="K934" s="45">
        <f t="shared" si="172"/>
        <v>0</v>
      </c>
      <c r="L934" s="45">
        <f t="shared" si="172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377</v>
      </c>
      <c r="I935" s="20" t="s">
        <v>250</v>
      </c>
      <c r="J935" s="45">
        <v>3881</v>
      </c>
      <c r="K935" s="45"/>
      <c r="L935" s="45"/>
    </row>
    <row r="936" spans="1:12" ht="39">
      <c r="A936" s="19" t="s">
        <v>520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521</v>
      </c>
      <c r="I936" s="20"/>
      <c r="J936" s="45">
        <f aca="true" t="shared" si="173" ref="J936:L937">J937</f>
        <v>28123.2</v>
      </c>
      <c r="K936" s="45">
        <f t="shared" si="173"/>
        <v>28123.2</v>
      </c>
      <c r="L936" s="45">
        <f t="shared" si="173"/>
        <v>28123.2</v>
      </c>
    </row>
    <row r="937" spans="1:12" ht="26.25">
      <c r="A937" s="19" t="s">
        <v>226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521</v>
      </c>
      <c r="I937" s="20" t="s">
        <v>225</v>
      </c>
      <c r="J937" s="45">
        <f t="shared" si="173"/>
        <v>28123.2</v>
      </c>
      <c r="K937" s="45">
        <f t="shared" si="173"/>
        <v>28123.2</v>
      </c>
      <c r="L937" s="45">
        <f t="shared" si="173"/>
        <v>28123.2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521</v>
      </c>
      <c r="I938" s="20" t="s">
        <v>250</v>
      </c>
      <c r="J938" s="45">
        <v>28123.2</v>
      </c>
      <c r="K938" s="45">
        <v>28123.2</v>
      </c>
      <c r="L938" s="45">
        <v>28123.2</v>
      </c>
    </row>
    <row r="939" spans="1:12" ht="29.25" customHeight="1">
      <c r="A939" s="19" t="s">
        <v>378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379</v>
      </c>
      <c r="I939" s="20"/>
      <c r="J939" s="45">
        <f aca="true" t="shared" si="174" ref="J939:L940">J940</f>
        <v>1526.4</v>
      </c>
      <c r="K939" s="45">
        <f t="shared" si="174"/>
        <v>1526.4</v>
      </c>
      <c r="L939" s="45">
        <f t="shared" si="174"/>
        <v>1526.4</v>
      </c>
    </row>
    <row r="940" spans="1:12" ht="26.25">
      <c r="A940" s="19" t="s">
        <v>226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379</v>
      </c>
      <c r="I940" s="20" t="s">
        <v>225</v>
      </c>
      <c r="J940" s="45">
        <f t="shared" si="174"/>
        <v>1526.4</v>
      </c>
      <c r="K940" s="45">
        <f t="shared" si="174"/>
        <v>1526.4</v>
      </c>
      <c r="L940" s="45">
        <f t="shared" si="174"/>
        <v>1526.4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379</v>
      </c>
      <c r="I941" s="20" t="s">
        <v>250</v>
      </c>
      <c r="J941" s="45">
        <v>1526.4</v>
      </c>
      <c r="K941" s="45">
        <v>1526.4</v>
      </c>
      <c r="L941" s="45">
        <v>1526.4</v>
      </c>
    </row>
    <row r="942" spans="1:12" ht="26.25">
      <c r="A942" s="25" t="s">
        <v>380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428</v>
      </c>
      <c r="I942" s="20"/>
      <c r="J942" s="45">
        <f aca="true" t="shared" si="175" ref="J942:L943">J943</f>
        <v>80.3</v>
      </c>
      <c r="K942" s="45">
        <f t="shared" si="175"/>
        <v>80.3</v>
      </c>
      <c r="L942" s="45">
        <f t="shared" si="175"/>
        <v>80.3</v>
      </c>
    </row>
    <row r="943" spans="1:12" ht="26.25">
      <c r="A943" s="19" t="s">
        <v>226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428</v>
      </c>
      <c r="I943" s="20" t="s">
        <v>225</v>
      </c>
      <c r="J943" s="45">
        <f t="shared" si="175"/>
        <v>80.3</v>
      </c>
      <c r="K943" s="45">
        <f t="shared" si="175"/>
        <v>80.3</v>
      </c>
      <c r="L943" s="45">
        <f t="shared" si="175"/>
        <v>80.3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428</v>
      </c>
      <c r="I944" s="20" t="s">
        <v>250</v>
      </c>
      <c r="J944" s="45">
        <v>80.3</v>
      </c>
      <c r="K944" s="45">
        <v>80.3</v>
      </c>
      <c r="L944" s="45">
        <v>80.3</v>
      </c>
    </row>
    <row r="945" spans="1:12" ht="26.25">
      <c r="A945" s="19" t="s">
        <v>525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526</v>
      </c>
      <c r="I945" s="20"/>
      <c r="J945" s="45">
        <f aca="true" t="shared" si="176" ref="J945:L946">J946</f>
        <v>3400</v>
      </c>
      <c r="K945" s="45">
        <f t="shared" si="176"/>
        <v>0</v>
      </c>
      <c r="L945" s="45">
        <f t="shared" si="176"/>
        <v>0</v>
      </c>
    </row>
    <row r="946" spans="1:12" ht="26.25">
      <c r="A946" s="19" t="s">
        <v>226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526</v>
      </c>
      <c r="I946" s="20" t="s">
        <v>225</v>
      </c>
      <c r="J946" s="45">
        <f t="shared" si="176"/>
        <v>3400</v>
      </c>
      <c r="K946" s="45">
        <f t="shared" si="176"/>
        <v>0</v>
      </c>
      <c r="L946" s="45">
        <f t="shared" si="176"/>
        <v>0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526</v>
      </c>
      <c r="I947" s="20" t="s">
        <v>250</v>
      </c>
      <c r="J947" s="45">
        <v>3400</v>
      </c>
      <c r="K947" s="45"/>
      <c r="L947" s="45"/>
    </row>
    <row r="948" spans="1:12" ht="26.25">
      <c r="A948" s="25" t="s">
        <v>466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467</v>
      </c>
      <c r="I948" s="20"/>
      <c r="J948" s="45">
        <f aca="true" t="shared" si="177" ref="J948:L949">J949</f>
        <v>2120.5</v>
      </c>
      <c r="K948" s="45">
        <f t="shared" si="177"/>
        <v>0</v>
      </c>
      <c r="L948" s="45">
        <f t="shared" si="177"/>
        <v>0</v>
      </c>
    </row>
    <row r="949" spans="1:12" ht="26.25">
      <c r="A949" s="19" t="s">
        <v>226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467</v>
      </c>
      <c r="I949" s="20" t="s">
        <v>225</v>
      </c>
      <c r="J949" s="45">
        <f t="shared" si="177"/>
        <v>2120.5</v>
      </c>
      <c r="K949" s="45">
        <f t="shared" si="177"/>
        <v>0</v>
      </c>
      <c r="L949" s="45">
        <f t="shared" si="177"/>
        <v>0</v>
      </c>
    </row>
    <row r="950" spans="1:12" ht="12.75">
      <c r="A950" s="19" t="s">
        <v>227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467</v>
      </c>
      <c r="I950" s="20" t="s">
        <v>250</v>
      </c>
      <c r="J950" s="45">
        <v>2120.5</v>
      </c>
      <c r="K950" s="45"/>
      <c r="L950" s="45"/>
    </row>
    <row r="951" spans="1:12" ht="39">
      <c r="A951" s="19" t="s">
        <v>173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163</v>
      </c>
      <c r="I951" s="10"/>
      <c r="J951" s="46">
        <f aca="true" t="shared" si="178" ref="J951:L952">J952</f>
        <v>306643.9</v>
      </c>
      <c r="K951" s="46">
        <f t="shared" si="178"/>
        <v>341129.5</v>
      </c>
      <c r="L951" s="46">
        <f t="shared" si="178"/>
        <v>360634.1</v>
      </c>
    </row>
    <row r="952" spans="1:12" ht="26.25">
      <c r="A952" s="19" t="s">
        <v>226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163</v>
      </c>
      <c r="I952" s="20" t="s">
        <v>225</v>
      </c>
      <c r="J952" s="46">
        <f t="shared" si="178"/>
        <v>306643.9</v>
      </c>
      <c r="K952" s="46">
        <f t="shared" si="178"/>
        <v>341129.5</v>
      </c>
      <c r="L952" s="46">
        <f t="shared" si="178"/>
        <v>360634.1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163</v>
      </c>
      <c r="I953" s="20" t="s">
        <v>250</v>
      </c>
      <c r="J953" s="46">
        <v>306643.9</v>
      </c>
      <c r="K953" s="46">
        <v>341129.5</v>
      </c>
      <c r="L953" s="46">
        <v>360634.1</v>
      </c>
    </row>
    <row r="954" spans="1:12" ht="39">
      <c r="A954" s="19" t="s">
        <v>496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549</v>
      </c>
      <c r="I954" s="20"/>
      <c r="J954" s="45">
        <f aca="true" t="shared" si="179" ref="J954:L955">J955</f>
        <v>36887.9</v>
      </c>
      <c r="K954" s="45">
        <f t="shared" si="179"/>
        <v>38487.6</v>
      </c>
      <c r="L954" s="45">
        <f t="shared" si="179"/>
        <v>38194.3</v>
      </c>
    </row>
    <row r="955" spans="1:12" ht="26.25">
      <c r="A955" s="19" t="s">
        <v>226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549</v>
      </c>
      <c r="I955" s="20" t="s">
        <v>225</v>
      </c>
      <c r="J955" s="45">
        <f t="shared" si="179"/>
        <v>36887.9</v>
      </c>
      <c r="K955" s="45">
        <f t="shared" si="179"/>
        <v>38487.6</v>
      </c>
      <c r="L955" s="45">
        <f t="shared" si="179"/>
        <v>38194.3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549</v>
      </c>
      <c r="I956" s="20" t="s">
        <v>250</v>
      </c>
      <c r="J956" s="45">
        <v>36887.9</v>
      </c>
      <c r="K956" s="45">
        <v>38487.6</v>
      </c>
      <c r="L956" s="45">
        <v>38194.3</v>
      </c>
    </row>
    <row r="957" spans="1:12" ht="91.5" customHeight="1">
      <c r="A957" s="19" t="s">
        <v>513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550</v>
      </c>
      <c r="I957" s="20"/>
      <c r="J957" s="45">
        <f aca="true" t="shared" si="180" ref="J957:L958">J958</f>
        <v>16217.3</v>
      </c>
      <c r="K957" s="45">
        <f t="shared" si="180"/>
        <v>16763.9</v>
      </c>
      <c r="L957" s="45">
        <f t="shared" si="180"/>
        <v>16677.8</v>
      </c>
    </row>
    <row r="958" spans="1:12" ht="26.25">
      <c r="A958" s="19" t="s">
        <v>226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550</v>
      </c>
      <c r="I958" s="20" t="s">
        <v>225</v>
      </c>
      <c r="J958" s="45">
        <f t="shared" si="180"/>
        <v>16217.3</v>
      </c>
      <c r="K958" s="45">
        <f t="shared" si="180"/>
        <v>16763.9</v>
      </c>
      <c r="L958" s="45">
        <f t="shared" si="180"/>
        <v>16677.8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550</v>
      </c>
      <c r="I959" s="20" t="s">
        <v>250</v>
      </c>
      <c r="J959" s="45">
        <v>16217.3</v>
      </c>
      <c r="K959" s="45">
        <v>16763.9</v>
      </c>
      <c r="L959" s="45">
        <v>16677.8</v>
      </c>
    </row>
    <row r="960" spans="1:12" ht="39">
      <c r="A960" s="19" t="s">
        <v>522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523</v>
      </c>
      <c r="I960" s="20"/>
      <c r="J960" s="45">
        <f aca="true" t="shared" si="181" ref="J960:L961">J961</f>
        <v>1150</v>
      </c>
      <c r="K960" s="45">
        <f t="shared" si="181"/>
        <v>1250</v>
      </c>
      <c r="L960" s="45">
        <f t="shared" si="181"/>
        <v>1250</v>
      </c>
    </row>
    <row r="961" spans="1:12" ht="26.25">
      <c r="A961" s="19" t="s">
        <v>226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523</v>
      </c>
      <c r="I961" s="20" t="s">
        <v>225</v>
      </c>
      <c r="J961" s="45">
        <f t="shared" si="181"/>
        <v>1150</v>
      </c>
      <c r="K961" s="45">
        <f t="shared" si="181"/>
        <v>1250</v>
      </c>
      <c r="L961" s="45">
        <f t="shared" si="181"/>
        <v>1250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523</v>
      </c>
      <c r="I962" s="20" t="s">
        <v>250</v>
      </c>
      <c r="J962" s="45">
        <v>1150</v>
      </c>
      <c r="K962" s="45">
        <v>1250</v>
      </c>
      <c r="L962" s="45">
        <v>1250</v>
      </c>
    </row>
    <row r="963" spans="1:12" ht="66">
      <c r="A963" s="19" t="s">
        <v>393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174</v>
      </c>
      <c r="I963" s="20"/>
      <c r="J963" s="45">
        <f aca="true" t="shared" si="182" ref="J963:L964">J964</f>
        <v>1033.7</v>
      </c>
      <c r="K963" s="45">
        <f t="shared" si="182"/>
        <v>1033.7</v>
      </c>
      <c r="L963" s="45">
        <f t="shared" si="182"/>
        <v>1033.7</v>
      </c>
    </row>
    <row r="964" spans="1:12" ht="26.25">
      <c r="A964" s="19" t="s">
        <v>226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174</v>
      </c>
      <c r="I964" s="20" t="s">
        <v>225</v>
      </c>
      <c r="J964" s="45">
        <f t="shared" si="182"/>
        <v>1033.7</v>
      </c>
      <c r="K964" s="45">
        <f t="shared" si="182"/>
        <v>1033.7</v>
      </c>
      <c r="L964" s="45">
        <f t="shared" si="182"/>
        <v>1033.7</v>
      </c>
    </row>
    <row r="965" spans="1:12" ht="12.75">
      <c r="A965" s="19" t="s">
        <v>227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174</v>
      </c>
      <c r="I965" s="20" t="s">
        <v>250</v>
      </c>
      <c r="J965" s="45">
        <v>1033.7</v>
      </c>
      <c r="K965" s="45">
        <v>1033.7</v>
      </c>
      <c r="L965" s="45">
        <v>1033.7</v>
      </c>
    </row>
    <row r="966" spans="1:12" ht="12.75">
      <c r="A966" s="15" t="s">
        <v>340</v>
      </c>
      <c r="B966" s="13" t="s">
        <v>300</v>
      </c>
      <c r="C966" s="10" t="s">
        <v>265</v>
      </c>
      <c r="D966" s="10" t="s">
        <v>267</v>
      </c>
      <c r="E966" s="11"/>
      <c r="F966" s="12"/>
      <c r="G966" s="12"/>
      <c r="H966" s="12"/>
      <c r="I966" s="10"/>
      <c r="J966" s="31">
        <f aca="true" t="shared" si="183" ref="J966:L968">J967</f>
        <v>76943.8</v>
      </c>
      <c r="K966" s="31">
        <f t="shared" si="183"/>
        <v>73936.5</v>
      </c>
      <c r="L966" s="31">
        <f t="shared" si="183"/>
        <v>73936.5</v>
      </c>
    </row>
    <row r="967" spans="1:14" ht="26.25">
      <c r="A967" s="26" t="s">
        <v>410</v>
      </c>
      <c r="B967" s="13" t="s">
        <v>300</v>
      </c>
      <c r="C967" s="10" t="s">
        <v>265</v>
      </c>
      <c r="D967" s="10" t="s">
        <v>267</v>
      </c>
      <c r="E967" s="11" t="s">
        <v>313</v>
      </c>
      <c r="F967" s="12" t="s">
        <v>221</v>
      </c>
      <c r="G967" s="12" t="s">
        <v>180</v>
      </c>
      <c r="H967" s="12" t="s">
        <v>181</v>
      </c>
      <c r="I967" s="10"/>
      <c r="J967" s="31">
        <f t="shared" si="183"/>
        <v>76943.8</v>
      </c>
      <c r="K967" s="31">
        <f t="shared" si="183"/>
        <v>73936.5</v>
      </c>
      <c r="L967" s="31">
        <f t="shared" si="183"/>
        <v>73936.5</v>
      </c>
      <c r="N967" s="77"/>
    </row>
    <row r="968" spans="1:12" ht="15" customHeight="1">
      <c r="A968" s="25" t="s">
        <v>224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180</v>
      </c>
      <c r="H968" s="28" t="s">
        <v>181</v>
      </c>
      <c r="I968" s="20"/>
      <c r="J968" s="45">
        <f t="shared" si="183"/>
        <v>76943.8</v>
      </c>
      <c r="K968" s="45">
        <f t="shared" si="183"/>
        <v>73936.5</v>
      </c>
      <c r="L968" s="45">
        <f t="shared" si="183"/>
        <v>73936.5</v>
      </c>
    </row>
    <row r="969" spans="1:12" ht="12.75">
      <c r="A969" s="19" t="s">
        <v>172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181</v>
      </c>
      <c r="I969" s="20"/>
      <c r="J969" s="45">
        <f>J970+J991+J988+J979+J982+J985+J976+J973</f>
        <v>76943.8</v>
      </c>
      <c r="K969" s="45">
        <f>K970+K991+K988+K979+K982+K985+K976+K973</f>
        <v>73936.5</v>
      </c>
      <c r="L969" s="45">
        <f>L970+L991+L988+L979+L982+L985+L976+L973</f>
        <v>73936.5</v>
      </c>
    </row>
    <row r="970" spans="1:12" ht="26.25">
      <c r="A970" s="25" t="s">
        <v>10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186</v>
      </c>
      <c r="I970" s="20"/>
      <c r="J970" s="45">
        <f>J971</f>
        <v>21359.1</v>
      </c>
      <c r="K970" s="45">
        <f aca="true" t="shared" si="184" ref="J970:L971">K971</f>
        <v>14823.4</v>
      </c>
      <c r="L970" s="45">
        <f t="shared" si="184"/>
        <v>12293.6</v>
      </c>
    </row>
    <row r="971" spans="1:12" ht="26.25">
      <c r="A971" s="19" t="s">
        <v>226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186</v>
      </c>
      <c r="I971" s="20" t="s">
        <v>225</v>
      </c>
      <c r="J971" s="45">
        <f t="shared" si="184"/>
        <v>21359.1</v>
      </c>
      <c r="K971" s="45">
        <f t="shared" si="184"/>
        <v>14823.4</v>
      </c>
      <c r="L971" s="45">
        <f t="shared" si="184"/>
        <v>12293.6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267</v>
      </c>
      <c r="E972" s="27" t="s">
        <v>313</v>
      </c>
      <c r="F972" s="28" t="s">
        <v>219</v>
      </c>
      <c r="G972" s="28" t="s">
        <v>267</v>
      </c>
      <c r="H972" s="28" t="s">
        <v>186</v>
      </c>
      <c r="I972" s="20" t="s">
        <v>250</v>
      </c>
      <c r="J972" s="45">
        <v>21359.1</v>
      </c>
      <c r="K972" s="45">
        <v>14823.4</v>
      </c>
      <c r="L972" s="45">
        <v>12293.6</v>
      </c>
    </row>
    <row r="973" spans="1:12" ht="26.25">
      <c r="A973" s="19" t="s">
        <v>582</v>
      </c>
      <c r="B973" s="29" t="s">
        <v>300</v>
      </c>
      <c r="C973" s="20" t="s">
        <v>265</v>
      </c>
      <c r="D973" s="20" t="s">
        <v>267</v>
      </c>
      <c r="E973" s="27" t="s">
        <v>313</v>
      </c>
      <c r="F973" s="28" t="s">
        <v>219</v>
      </c>
      <c r="G973" s="28" t="s">
        <v>267</v>
      </c>
      <c r="H973" s="28" t="s">
        <v>583</v>
      </c>
      <c r="I973" s="20"/>
      <c r="J973" s="45">
        <f aca="true" t="shared" si="185" ref="J973:L974">J974</f>
        <v>2419.8</v>
      </c>
      <c r="K973" s="45">
        <f t="shared" si="185"/>
        <v>8469.2</v>
      </c>
      <c r="L973" s="45">
        <f t="shared" si="185"/>
        <v>10999</v>
      </c>
    </row>
    <row r="974" spans="1:12" ht="26.25">
      <c r="A974" s="19" t="s">
        <v>226</v>
      </c>
      <c r="B974" s="29" t="s">
        <v>300</v>
      </c>
      <c r="C974" s="20" t="s">
        <v>265</v>
      </c>
      <c r="D974" s="20" t="s">
        <v>267</v>
      </c>
      <c r="E974" s="27" t="s">
        <v>313</v>
      </c>
      <c r="F974" s="28" t="s">
        <v>219</v>
      </c>
      <c r="G974" s="28" t="s">
        <v>267</v>
      </c>
      <c r="H974" s="28" t="s">
        <v>583</v>
      </c>
      <c r="I974" s="20" t="s">
        <v>225</v>
      </c>
      <c r="J974" s="45">
        <f t="shared" si="185"/>
        <v>2419.8</v>
      </c>
      <c r="K974" s="45">
        <f t="shared" si="185"/>
        <v>8469.2</v>
      </c>
      <c r="L974" s="45">
        <f t="shared" si="185"/>
        <v>10999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267</v>
      </c>
      <c r="E975" s="27" t="s">
        <v>313</v>
      </c>
      <c r="F975" s="28" t="s">
        <v>219</v>
      </c>
      <c r="G975" s="28" t="s">
        <v>267</v>
      </c>
      <c r="H975" s="28" t="s">
        <v>583</v>
      </c>
      <c r="I975" s="20" t="s">
        <v>250</v>
      </c>
      <c r="J975" s="45">
        <v>2419.8</v>
      </c>
      <c r="K975" s="45">
        <v>8469.2</v>
      </c>
      <c r="L975" s="45">
        <v>10999</v>
      </c>
    </row>
    <row r="976" spans="1:12" ht="12.75">
      <c r="A976" s="19" t="s">
        <v>424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267</v>
      </c>
      <c r="H976" s="28" t="s">
        <v>425</v>
      </c>
      <c r="I976" s="20"/>
      <c r="J976" s="45">
        <f aca="true" t="shared" si="186" ref="J976:L977">J977</f>
        <v>2521.1</v>
      </c>
      <c r="K976" s="45">
        <f t="shared" si="186"/>
        <v>0</v>
      </c>
      <c r="L976" s="45">
        <f t="shared" si="186"/>
        <v>0</v>
      </c>
    </row>
    <row r="977" spans="1:12" ht="26.25">
      <c r="A977" s="19" t="s">
        <v>226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425</v>
      </c>
      <c r="I977" s="20" t="s">
        <v>225</v>
      </c>
      <c r="J977" s="45">
        <f t="shared" si="186"/>
        <v>2521.1</v>
      </c>
      <c r="K977" s="45">
        <f t="shared" si="186"/>
        <v>0</v>
      </c>
      <c r="L977" s="45">
        <f t="shared" si="186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425</v>
      </c>
      <c r="I978" s="20" t="s">
        <v>250</v>
      </c>
      <c r="J978" s="45">
        <v>2521.1</v>
      </c>
      <c r="K978" s="45"/>
      <c r="L978" s="45"/>
    </row>
    <row r="979" spans="1:12" ht="26.25">
      <c r="A979" s="25" t="s">
        <v>380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428</v>
      </c>
      <c r="I979" s="20"/>
      <c r="J979" s="45">
        <f aca="true" t="shared" si="187" ref="J979:L980">J980</f>
        <v>270.2</v>
      </c>
      <c r="K979" s="45">
        <f t="shared" si="187"/>
        <v>270.2</v>
      </c>
      <c r="L979" s="45">
        <f t="shared" si="187"/>
        <v>270.2</v>
      </c>
    </row>
    <row r="980" spans="1:12" ht="26.25">
      <c r="A980" s="25" t="s">
        <v>226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428</v>
      </c>
      <c r="I980" s="20" t="s">
        <v>225</v>
      </c>
      <c r="J980" s="45">
        <f t="shared" si="187"/>
        <v>270.2</v>
      </c>
      <c r="K980" s="45">
        <f t="shared" si="187"/>
        <v>270.2</v>
      </c>
      <c r="L980" s="45">
        <f t="shared" si="187"/>
        <v>270.2</v>
      </c>
    </row>
    <row r="981" spans="1:12" ht="12.75">
      <c r="A981" s="25" t="s">
        <v>6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428</v>
      </c>
      <c r="I981" s="20" t="s">
        <v>250</v>
      </c>
      <c r="J981" s="45">
        <v>270.2</v>
      </c>
      <c r="K981" s="45">
        <v>270.2</v>
      </c>
      <c r="L981" s="45">
        <v>270.2</v>
      </c>
    </row>
    <row r="982" spans="1:12" ht="52.5">
      <c r="A982" s="25" t="s">
        <v>456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419</v>
      </c>
      <c r="I982" s="20"/>
      <c r="J982" s="45">
        <f aca="true" t="shared" si="188" ref="J982:L983">J983</f>
        <v>8876.6</v>
      </c>
      <c r="K982" s="45">
        <f t="shared" si="188"/>
        <v>9839</v>
      </c>
      <c r="L982" s="45">
        <f t="shared" si="188"/>
        <v>10429.4</v>
      </c>
    </row>
    <row r="983" spans="1:12" ht="26.25">
      <c r="A983" s="25" t="s">
        <v>226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419</v>
      </c>
      <c r="I983" s="20" t="s">
        <v>225</v>
      </c>
      <c r="J983" s="45">
        <f t="shared" si="188"/>
        <v>8876.6</v>
      </c>
      <c r="K983" s="45">
        <f t="shared" si="188"/>
        <v>9839</v>
      </c>
      <c r="L983" s="45">
        <f t="shared" si="188"/>
        <v>10429.4</v>
      </c>
    </row>
    <row r="984" spans="1:12" ht="12.75">
      <c r="A984" s="25" t="s">
        <v>6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419</v>
      </c>
      <c r="I984" s="20" t="s">
        <v>250</v>
      </c>
      <c r="J984" s="45">
        <v>8876.6</v>
      </c>
      <c r="K984" s="45">
        <v>9839</v>
      </c>
      <c r="L984" s="45">
        <v>10429.4</v>
      </c>
    </row>
    <row r="985" spans="1:12" ht="66">
      <c r="A985" s="25" t="s">
        <v>455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429</v>
      </c>
      <c r="I985" s="20"/>
      <c r="J985" s="45">
        <f aca="true" t="shared" si="189" ref="J985:L986">J986</f>
        <v>36237.9</v>
      </c>
      <c r="K985" s="45">
        <f t="shared" si="189"/>
        <v>35275.6</v>
      </c>
      <c r="L985" s="45">
        <f t="shared" si="189"/>
        <v>34685.2</v>
      </c>
    </row>
    <row r="986" spans="1:12" ht="26.25">
      <c r="A986" s="25" t="s">
        <v>226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429</v>
      </c>
      <c r="I986" s="20" t="s">
        <v>225</v>
      </c>
      <c r="J986" s="45">
        <f t="shared" si="189"/>
        <v>36237.9</v>
      </c>
      <c r="K986" s="45">
        <f t="shared" si="189"/>
        <v>35275.6</v>
      </c>
      <c r="L986" s="45">
        <f t="shared" si="189"/>
        <v>34685.2</v>
      </c>
    </row>
    <row r="987" spans="1:12" ht="12.75">
      <c r="A987" s="25" t="s">
        <v>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429</v>
      </c>
      <c r="I987" s="20" t="s">
        <v>250</v>
      </c>
      <c r="J987" s="45">
        <v>36237.9</v>
      </c>
      <c r="K987" s="45">
        <v>35275.6</v>
      </c>
      <c r="L987" s="45">
        <v>34685.2</v>
      </c>
    </row>
    <row r="988" spans="1:12" ht="26.25">
      <c r="A988" s="19" t="s">
        <v>378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379</v>
      </c>
      <c r="I988" s="20"/>
      <c r="J988" s="45">
        <f aca="true" t="shared" si="190" ref="J988:L989">J989</f>
        <v>5134.1</v>
      </c>
      <c r="K988" s="45">
        <f t="shared" si="190"/>
        <v>5134.1</v>
      </c>
      <c r="L988" s="45">
        <f t="shared" si="190"/>
        <v>5134.1</v>
      </c>
    </row>
    <row r="989" spans="1:12" ht="26.25">
      <c r="A989" s="19" t="s">
        <v>226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379</v>
      </c>
      <c r="I989" s="20" t="s">
        <v>225</v>
      </c>
      <c r="J989" s="45">
        <f t="shared" si="190"/>
        <v>5134.1</v>
      </c>
      <c r="K989" s="45">
        <f t="shared" si="190"/>
        <v>5134.1</v>
      </c>
      <c r="L989" s="45">
        <f t="shared" si="190"/>
        <v>5134.1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379</v>
      </c>
      <c r="I990" s="20" t="s">
        <v>250</v>
      </c>
      <c r="J990" s="45">
        <v>5134.1</v>
      </c>
      <c r="K990" s="45">
        <v>5134.1</v>
      </c>
      <c r="L990" s="45">
        <v>5134.1</v>
      </c>
    </row>
    <row r="991" spans="1:12" ht="66">
      <c r="A991" s="19" t="s">
        <v>393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174</v>
      </c>
      <c r="I991" s="20"/>
      <c r="J991" s="45">
        <f aca="true" t="shared" si="191" ref="J991:L992">J992</f>
        <v>125</v>
      </c>
      <c r="K991" s="45">
        <f t="shared" si="191"/>
        <v>125</v>
      </c>
      <c r="L991" s="45">
        <f t="shared" si="191"/>
        <v>125</v>
      </c>
    </row>
    <row r="992" spans="1:12" ht="26.25">
      <c r="A992" s="19" t="s">
        <v>226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174</v>
      </c>
      <c r="I992" s="20" t="s">
        <v>225</v>
      </c>
      <c r="J992" s="45">
        <f t="shared" si="191"/>
        <v>125</v>
      </c>
      <c r="K992" s="45">
        <f t="shared" si="191"/>
        <v>125</v>
      </c>
      <c r="L992" s="45">
        <f t="shared" si="191"/>
        <v>125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174</v>
      </c>
      <c r="I993" s="20" t="s">
        <v>250</v>
      </c>
      <c r="J993" s="45">
        <v>125</v>
      </c>
      <c r="K993" s="45">
        <v>125</v>
      </c>
      <c r="L993" s="45">
        <v>125</v>
      </c>
    </row>
    <row r="994" spans="1:12" ht="12.75">
      <c r="A994" s="15" t="s">
        <v>339</v>
      </c>
      <c r="B994" s="13" t="s">
        <v>300</v>
      </c>
      <c r="C994" s="10" t="s">
        <v>265</v>
      </c>
      <c r="D994" s="10" t="s">
        <v>265</v>
      </c>
      <c r="E994" s="27"/>
      <c r="F994" s="28"/>
      <c r="G994" s="28"/>
      <c r="H994" s="28"/>
      <c r="I994" s="20"/>
      <c r="J994" s="31">
        <f>J995+J1012</f>
        <v>12586.3</v>
      </c>
      <c r="K994" s="31">
        <f>K995+K1012</f>
        <v>16481.6</v>
      </c>
      <c r="L994" s="31">
        <f>L995+L1012</f>
        <v>16481.6</v>
      </c>
    </row>
    <row r="995" spans="1:12" ht="26.25">
      <c r="A995" s="26" t="s">
        <v>410</v>
      </c>
      <c r="B995" s="13" t="s">
        <v>300</v>
      </c>
      <c r="C995" s="10" t="s">
        <v>265</v>
      </c>
      <c r="D995" s="10" t="s">
        <v>265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aca="true" t="shared" si="192" ref="J995:L996">J996</f>
        <v>11910.5</v>
      </c>
      <c r="K995" s="31">
        <f t="shared" si="192"/>
        <v>16481.6</v>
      </c>
      <c r="L995" s="31">
        <f t="shared" si="192"/>
        <v>16481.6</v>
      </c>
    </row>
    <row r="996" spans="1:12" ht="26.25">
      <c r="A996" s="25" t="s">
        <v>459</v>
      </c>
      <c r="B996" s="29" t="s">
        <v>300</v>
      </c>
      <c r="C996" s="20" t="s">
        <v>265</v>
      </c>
      <c r="D996" s="20" t="s">
        <v>265</v>
      </c>
      <c r="E996" s="27" t="s">
        <v>313</v>
      </c>
      <c r="F996" s="28" t="s">
        <v>241</v>
      </c>
      <c r="G996" s="28" t="s">
        <v>180</v>
      </c>
      <c r="H996" s="28" t="s">
        <v>181</v>
      </c>
      <c r="I996" s="20"/>
      <c r="J996" s="45">
        <f t="shared" si="192"/>
        <v>11910.5</v>
      </c>
      <c r="K996" s="45">
        <f t="shared" si="192"/>
        <v>16481.6</v>
      </c>
      <c r="L996" s="45">
        <f t="shared" si="192"/>
        <v>16481.6</v>
      </c>
    </row>
    <row r="997" spans="1:12" ht="26.25">
      <c r="A997" s="25" t="s">
        <v>205</v>
      </c>
      <c r="B997" s="29" t="s">
        <v>300</v>
      </c>
      <c r="C997" s="20" t="s">
        <v>265</v>
      </c>
      <c r="D997" s="20" t="s">
        <v>265</v>
      </c>
      <c r="E997" s="27" t="s">
        <v>313</v>
      </c>
      <c r="F997" s="28" t="s">
        <v>241</v>
      </c>
      <c r="G997" s="28" t="s">
        <v>260</v>
      </c>
      <c r="H997" s="28" t="s">
        <v>181</v>
      </c>
      <c r="I997" s="20"/>
      <c r="J997" s="45">
        <f>+J998+J1003+J1006+J1009</f>
        <v>11910.5</v>
      </c>
      <c r="K997" s="45">
        <f>+K998+K1003+K1006+K1009</f>
        <v>16481.6</v>
      </c>
      <c r="L997" s="45">
        <f>+L998+L1003+L1006+L1009</f>
        <v>16481.6</v>
      </c>
    </row>
    <row r="998" spans="1:12" ht="26.25">
      <c r="A998" s="19" t="s">
        <v>362</v>
      </c>
      <c r="B998" s="29" t="s">
        <v>300</v>
      </c>
      <c r="C998" s="20" t="s">
        <v>265</v>
      </c>
      <c r="D998" s="20" t="s">
        <v>265</v>
      </c>
      <c r="E998" s="27" t="s">
        <v>313</v>
      </c>
      <c r="F998" s="28" t="s">
        <v>241</v>
      </c>
      <c r="G998" s="28" t="s">
        <v>260</v>
      </c>
      <c r="H998" s="28" t="s">
        <v>363</v>
      </c>
      <c r="I998" s="20"/>
      <c r="J998" s="45">
        <f>J1001+J999</f>
        <v>176.5</v>
      </c>
      <c r="K998" s="45">
        <f>K1001+K999</f>
        <v>7672.8</v>
      </c>
      <c r="L998" s="45">
        <f>L1001+L999</f>
        <v>7672.8</v>
      </c>
    </row>
    <row r="999" spans="1:12" ht="26.25">
      <c r="A999" s="25" t="s">
        <v>215</v>
      </c>
      <c r="B999" s="29" t="s">
        <v>300</v>
      </c>
      <c r="C999" s="20" t="s">
        <v>265</v>
      </c>
      <c r="D999" s="20" t="s">
        <v>265</v>
      </c>
      <c r="E999" s="27" t="s">
        <v>313</v>
      </c>
      <c r="F999" s="28" t="s">
        <v>241</v>
      </c>
      <c r="G999" s="28" t="s">
        <v>260</v>
      </c>
      <c r="H999" s="28" t="s">
        <v>363</v>
      </c>
      <c r="I999" s="20" t="s">
        <v>330</v>
      </c>
      <c r="J999" s="45">
        <f>J1000</f>
        <v>176.5</v>
      </c>
      <c r="K999" s="45">
        <f>K1000</f>
        <v>176.5</v>
      </c>
      <c r="L999" s="45">
        <f>L1000</f>
        <v>176.5</v>
      </c>
    </row>
    <row r="1000" spans="1:12" ht="26.25">
      <c r="A1000" s="19" t="s">
        <v>233</v>
      </c>
      <c r="B1000" s="29" t="s">
        <v>300</v>
      </c>
      <c r="C1000" s="20" t="s">
        <v>265</v>
      </c>
      <c r="D1000" s="20" t="s">
        <v>265</v>
      </c>
      <c r="E1000" s="27" t="s">
        <v>313</v>
      </c>
      <c r="F1000" s="28" t="s">
        <v>241</v>
      </c>
      <c r="G1000" s="28" t="s">
        <v>260</v>
      </c>
      <c r="H1000" s="28" t="s">
        <v>363</v>
      </c>
      <c r="I1000" s="20" t="s">
        <v>245</v>
      </c>
      <c r="J1000" s="45">
        <v>176.5</v>
      </c>
      <c r="K1000" s="45">
        <v>176.5</v>
      </c>
      <c r="L1000" s="45">
        <v>176.5</v>
      </c>
    </row>
    <row r="1001" spans="1:12" ht="26.25">
      <c r="A1001" s="19" t="s">
        <v>226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260</v>
      </c>
      <c r="H1001" s="28" t="s">
        <v>363</v>
      </c>
      <c r="I1001" s="20" t="s">
        <v>225</v>
      </c>
      <c r="J1001" s="45">
        <f>J1002</f>
        <v>0</v>
      </c>
      <c r="K1001" s="45">
        <f>K1002</f>
        <v>7496.3</v>
      </c>
      <c r="L1001" s="45">
        <f>L1002</f>
        <v>7496.3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363</v>
      </c>
      <c r="I1002" s="20" t="s">
        <v>250</v>
      </c>
      <c r="J1002" s="45"/>
      <c r="K1002" s="45">
        <v>7496.3</v>
      </c>
      <c r="L1002" s="45">
        <v>7496.3</v>
      </c>
    </row>
    <row r="1003" spans="1:12" ht="26.25">
      <c r="A1003" s="19" t="s">
        <v>364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365</v>
      </c>
      <c r="I1003" s="20"/>
      <c r="J1003" s="45">
        <f aca="true" t="shared" si="193" ref="J1003:L1004">J1004</f>
        <v>1447.3</v>
      </c>
      <c r="K1003" s="45">
        <f t="shared" si="193"/>
        <v>8808.8</v>
      </c>
      <c r="L1003" s="45">
        <f t="shared" si="193"/>
        <v>8808.8</v>
      </c>
    </row>
    <row r="1004" spans="1:12" ht="26.25">
      <c r="A1004" s="19" t="s">
        <v>226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365</v>
      </c>
      <c r="I1004" s="20" t="s">
        <v>225</v>
      </c>
      <c r="J1004" s="45">
        <f t="shared" si="193"/>
        <v>1447.3</v>
      </c>
      <c r="K1004" s="45">
        <f t="shared" si="193"/>
        <v>8808.8</v>
      </c>
      <c r="L1004" s="45">
        <f t="shared" si="193"/>
        <v>8808.8</v>
      </c>
    </row>
    <row r="1005" spans="1:12" ht="12.75">
      <c r="A1005" s="19" t="s">
        <v>227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365</v>
      </c>
      <c r="I1005" s="20" t="s">
        <v>250</v>
      </c>
      <c r="J1005" s="45">
        <v>1447.3</v>
      </c>
      <c r="K1005" s="45">
        <v>8808.8</v>
      </c>
      <c r="L1005" s="45">
        <v>8808.8</v>
      </c>
    </row>
    <row r="1006" spans="1:12" ht="12.75">
      <c r="A1006" s="19" t="s">
        <v>571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572</v>
      </c>
      <c r="I1006" s="20"/>
      <c r="J1006" s="45">
        <f aca="true" t="shared" si="194" ref="J1006:L1007">J1007</f>
        <v>5492.4</v>
      </c>
      <c r="K1006" s="45">
        <f t="shared" si="194"/>
        <v>0</v>
      </c>
      <c r="L1006" s="45">
        <f t="shared" si="194"/>
        <v>0</v>
      </c>
    </row>
    <row r="1007" spans="1:12" ht="26.25">
      <c r="A1007" s="19" t="s">
        <v>226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572</v>
      </c>
      <c r="I1007" s="20" t="s">
        <v>225</v>
      </c>
      <c r="J1007" s="45">
        <f t="shared" si="194"/>
        <v>5492.4</v>
      </c>
      <c r="K1007" s="45">
        <f t="shared" si="194"/>
        <v>0</v>
      </c>
      <c r="L1007" s="45">
        <f t="shared" si="194"/>
        <v>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572</v>
      </c>
      <c r="I1008" s="20" t="s">
        <v>250</v>
      </c>
      <c r="J1008" s="45">
        <v>5492.4</v>
      </c>
      <c r="K1008" s="45"/>
      <c r="L1008" s="45"/>
    </row>
    <row r="1009" spans="1:12" ht="12.75">
      <c r="A1009" s="19" t="s">
        <v>573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574</v>
      </c>
      <c r="I1009" s="20"/>
      <c r="J1009" s="45">
        <f aca="true" t="shared" si="195" ref="J1009:L1010">J1010</f>
        <v>4794.3</v>
      </c>
      <c r="K1009" s="45">
        <f t="shared" si="195"/>
        <v>0</v>
      </c>
      <c r="L1009" s="45">
        <f t="shared" si="195"/>
        <v>0</v>
      </c>
    </row>
    <row r="1010" spans="1:12" ht="26.25">
      <c r="A1010" s="19" t="s">
        <v>226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574</v>
      </c>
      <c r="I1010" s="20" t="s">
        <v>225</v>
      </c>
      <c r="J1010" s="45">
        <f t="shared" si="195"/>
        <v>4794.3</v>
      </c>
      <c r="K1010" s="45">
        <f t="shared" si="195"/>
        <v>0</v>
      </c>
      <c r="L1010" s="45">
        <f t="shared" si="195"/>
        <v>0</v>
      </c>
    </row>
    <row r="1011" spans="1:12" ht="12.75">
      <c r="A1011" s="19" t="s">
        <v>227</v>
      </c>
      <c r="B1011" s="29" t="s">
        <v>300</v>
      </c>
      <c r="C1011" s="20" t="s">
        <v>265</v>
      </c>
      <c r="D1011" s="20" t="s">
        <v>260</v>
      </c>
      <c r="E1011" s="27" t="s">
        <v>313</v>
      </c>
      <c r="F1011" s="28" t="s">
        <v>241</v>
      </c>
      <c r="G1011" s="28" t="s">
        <v>260</v>
      </c>
      <c r="H1011" s="28" t="s">
        <v>574</v>
      </c>
      <c r="I1011" s="20" t="s">
        <v>250</v>
      </c>
      <c r="J1011" s="45">
        <v>4794.3</v>
      </c>
      <c r="K1011" s="45"/>
      <c r="L1011" s="45"/>
    </row>
    <row r="1012" spans="1:12" ht="26.25">
      <c r="A1012" s="67" t="s">
        <v>411</v>
      </c>
      <c r="B1012" s="13" t="s">
        <v>300</v>
      </c>
      <c r="C1012" s="10" t="s">
        <v>265</v>
      </c>
      <c r="D1012" s="10" t="s">
        <v>265</v>
      </c>
      <c r="E1012" s="11" t="s">
        <v>28</v>
      </c>
      <c r="F1012" s="12" t="s">
        <v>221</v>
      </c>
      <c r="G1012" s="12" t="s">
        <v>180</v>
      </c>
      <c r="H1012" s="12" t="s">
        <v>181</v>
      </c>
      <c r="I1012" s="10"/>
      <c r="J1012" s="31">
        <f aca="true" t="shared" si="196" ref="J1012:L1014">J1013</f>
        <v>675.8</v>
      </c>
      <c r="K1012" s="31">
        <f>K1013</f>
        <v>0</v>
      </c>
      <c r="L1012" s="31">
        <f>L1013</f>
        <v>0</v>
      </c>
    </row>
    <row r="1013" spans="1:12" ht="39">
      <c r="A1013" s="54" t="s">
        <v>345</v>
      </c>
      <c r="B1013" s="29" t="s">
        <v>300</v>
      </c>
      <c r="C1013" s="20" t="s">
        <v>265</v>
      </c>
      <c r="D1013" s="20" t="s">
        <v>265</v>
      </c>
      <c r="E1013" s="27" t="s">
        <v>28</v>
      </c>
      <c r="F1013" s="28" t="s">
        <v>219</v>
      </c>
      <c r="G1013" s="28" t="s">
        <v>180</v>
      </c>
      <c r="H1013" s="28" t="s">
        <v>181</v>
      </c>
      <c r="I1013" s="20"/>
      <c r="J1013" s="45">
        <f t="shared" si="196"/>
        <v>675.8</v>
      </c>
      <c r="K1013" s="45">
        <f t="shared" si="196"/>
        <v>0</v>
      </c>
      <c r="L1013" s="45">
        <f t="shared" si="196"/>
        <v>0</v>
      </c>
    </row>
    <row r="1014" spans="1:12" ht="12.75">
      <c r="A1014" s="54" t="s">
        <v>128</v>
      </c>
      <c r="B1014" s="29" t="s">
        <v>300</v>
      </c>
      <c r="C1014" s="20" t="s">
        <v>265</v>
      </c>
      <c r="D1014" s="20" t="s">
        <v>265</v>
      </c>
      <c r="E1014" s="27" t="s">
        <v>28</v>
      </c>
      <c r="F1014" s="28" t="s">
        <v>219</v>
      </c>
      <c r="G1014" s="28" t="s">
        <v>260</v>
      </c>
      <c r="H1014" s="28" t="s">
        <v>181</v>
      </c>
      <c r="I1014" s="20"/>
      <c r="J1014" s="45">
        <f t="shared" si="196"/>
        <v>675.8</v>
      </c>
      <c r="K1014" s="45">
        <f t="shared" si="196"/>
        <v>0</v>
      </c>
      <c r="L1014" s="45">
        <f t="shared" si="196"/>
        <v>0</v>
      </c>
    </row>
    <row r="1015" spans="1:12" ht="26.25">
      <c r="A1015" s="79" t="s">
        <v>511</v>
      </c>
      <c r="B1015" s="29" t="s">
        <v>300</v>
      </c>
      <c r="C1015" s="20" t="s">
        <v>265</v>
      </c>
      <c r="D1015" s="20" t="s">
        <v>265</v>
      </c>
      <c r="E1015" s="27" t="s">
        <v>28</v>
      </c>
      <c r="F1015" s="28" t="s">
        <v>219</v>
      </c>
      <c r="G1015" s="28" t="s">
        <v>260</v>
      </c>
      <c r="H1015" s="28" t="s">
        <v>512</v>
      </c>
      <c r="I1015" s="20"/>
      <c r="J1015" s="45">
        <f>+J1016</f>
        <v>675.8</v>
      </c>
      <c r="K1015" s="45">
        <f>+K1016</f>
        <v>0</v>
      </c>
      <c r="L1015" s="45">
        <f>+L1016</f>
        <v>0</v>
      </c>
    </row>
    <row r="1016" spans="1:12" ht="26.25">
      <c r="A1016" s="19" t="s">
        <v>226</v>
      </c>
      <c r="B1016" s="29" t="s">
        <v>300</v>
      </c>
      <c r="C1016" s="20" t="s">
        <v>265</v>
      </c>
      <c r="D1016" s="20" t="s">
        <v>265</v>
      </c>
      <c r="E1016" s="27" t="s">
        <v>28</v>
      </c>
      <c r="F1016" s="28" t="s">
        <v>219</v>
      </c>
      <c r="G1016" s="28" t="s">
        <v>260</v>
      </c>
      <c r="H1016" s="28" t="s">
        <v>512</v>
      </c>
      <c r="I1016" s="20" t="s">
        <v>225</v>
      </c>
      <c r="J1016" s="45">
        <f>J1017</f>
        <v>675.8</v>
      </c>
      <c r="K1016" s="45">
        <f>K1017</f>
        <v>0</v>
      </c>
      <c r="L1016" s="45">
        <f>L1017</f>
        <v>0</v>
      </c>
    </row>
    <row r="1017" spans="1:12" ht="12.75">
      <c r="A1017" s="19" t="s">
        <v>227</v>
      </c>
      <c r="B1017" s="29" t="s">
        <v>300</v>
      </c>
      <c r="C1017" s="20" t="s">
        <v>265</v>
      </c>
      <c r="D1017" s="20" t="s">
        <v>265</v>
      </c>
      <c r="E1017" s="27" t="s">
        <v>28</v>
      </c>
      <c r="F1017" s="28" t="s">
        <v>219</v>
      </c>
      <c r="G1017" s="28" t="s">
        <v>260</v>
      </c>
      <c r="H1017" s="28" t="s">
        <v>512</v>
      </c>
      <c r="I1017" s="20" t="s">
        <v>250</v>
      </c>
      <c r="J1017" s="45">
        <v>675.8</v>
      </c>
      <c r="K1017" s="45"/>
      <c r="L1017" s="45"/>
    </row>
    <row r="1018" spans="1:12" ht="12.75">
      <c r="A1018" s="15" t="s">
        <v>274</v>
      </c>
      <c r="B1018" s="13" t="s">
        <v>300</v>
      </c>
      <c r="C1018" s="10" t="s">
        <v>265</v>
      </c>
      <c r="D1018" s="10" t="s">
        <v>262</v>
      </c>
      <c r="E1018" s="27"/>
      <c r="F1018" s="28"/>
      <c r="G1018" s="28"/>
      <c r="H1018" s="28"/>
      <c r="I1018" s="10"/>
      <c r="J1018" s="31">
        <f>J1036+J1025+J1019+J1104</f>
        <v>38758.49999999999</v>
      </c>
      <c r="K1018" s="31">
        <f>K1036+K1025+K1019+K1104</f>
        <v>36859.8</v>
      </c>
      <c r="L1018" s="31">
        <f>L1036+L1025+L1019+L1104</f>
        <v>36905.9</v>
      </c>
    </row>
    <row r="1019" spans="1:12" ht="39">
      <c r="A1019" s="67" t="s">
        <v>401</v>
      </c>
      <c r="B1019" s="29" t="s">
        <v>300</v>
      </c>
      <c r="C1019" s="10" t="s">
        <v>265</v>
      </c>
      <c r="D1019" s="10" t="s">
        <v>262</v>
      </c>
      <c r="E1019" s="11" t="s">
        <v>261</v>
      </c>
      <c r="F1019" s="12" t="s">
        <v>221</v>
      </c>
      <c r="G1019" s="12" t="s">
        <v>180</v>
      </c>
      <c r="H1019" s="12" t="s">
        <v>181</v>
      </c>
      <c r="I1019" s="10"/>
      <c r="J1019" s="31">
        <f>J1020</f>
        <v>495</v>
      </c>
      <c r="K1019" s="31">
        <f>K1020</f>
        <v>0</v>
      </c>
      <c r="L1019" s="31">
        <f>L1020</f>
        <v>0</v>
      </c>
    </row>
    <row r="1020" spans="1:12" ht="12.75">
      <c r="A1020" s="25" t="s">
        <v>7</v>
      </c>
      <c r="B1020" s="29" t="s">
        <v>300</v>
      </c>
      <c r="C1020" s="20" t="s">
        <v>265</v>
      </c>
      <c r="D1020" s="20" t="s">
        <v>262</v>
      </c>
      <c r="E1020" s="27" t="s">
        <v>261</v>
      </c>
      <c r="F1020" s="28" t="s">
        <v>219</v>
      </c>
      <c r="G1020" s="28" t="s">
        <v>180</v>
      </c>
      <c r="H1020" s="28" t="s">
        <v>181</v>
      </c>
      <c r="I1020" s="20"/>
      <c r="J1020" s="45">
        <f aca="true" t="shared" si="197" ref="J1020:L1023">J1021</f>
        <v>495</v>
      </c>
      <c r="K1020" s="45">
        <f t="shared" si="197"/>
        <v>0</v>
      </c>
      <c r="L1020" s="45">
        <f t="shared" si="197"/>
        <v>0</v>
      </c>
    </row>
    <row r="1021" spans="1:12" ht="52.5">
      <c r="A1021" s="25" t="s">
        <v>192</v>
      </c>
      <c r="B1021" s="29" t="s">
        <v>300</v>
      </c>
      <c r="C1021" s="20" t="s">
        <v>265</v>
      </c>
      <c r="D1021" s="20" t="s">
        <v>262</v>
      </c>
      <c r="E1021" s="27" t="s">
        <v>261</v>
      </c>
      <c r="F1021" s="28" t="s">
        <v>219</v>
      </c>
      <c r="G1021" s="28" t="s">
        <v>260</v>
      </c>
      <c r="H1021" s="28" t="s">
        <v>181</v>
      </c>
      <c r="I1021" s="20"/>
      <c r="J1021" s="45">
        <f t="shared" si="197"/>
        <v>495</v>
      </c>
      <c r="K1021" s="45">
        <f t="shared" si="197"/>
        <v>0</v>
      </c>
      <c r="L1021" s="45">
        <f t="shared" si="197"/>
        <v>0</v>
      </c>
    </row>
    <row r="1022" spans="1:12" ht="12.75">
      <c r="A1022" s="54" t="s">
        <v>8</v>
      </c>
      <c r="B1022" s="29" t="s">
        <v>300</v>
      </c>
      <c r="C1022" s="20" t="s">
        <v>265</v>
      </c>
      <c r="D1022" s="20" t="s">
        <v>262</v>
      </c>
      <c r="E1022" s="27" t="s">
        <v>261</v>
      </c>
      <c r="F1022" s="28" t="s">
        <v>219</v>
      </c>
      <c r="G1022" s="28" t="s">
        <v>260</v>
      </c>
      <c r="H1022" s="28" t="s">
        <v>193</v>
      </c>
      <c r="I1022" s="20"/>
      <c r="J1022" s="45">
        <f t="shared" si="197"/>
        <v>495</v>
      </c>
      <c r="K1022" s="45">
        <f t="shared" si="197"/>
        <v>0</v>
      </c>
      <c r="L1022" s="45">
        <f t="shared" si="197"/>
        <v>0</v>
      </c>
    </row>
    <row r="1023" spans="1:12" ht="26.25">
      <c r="A1023" s="19" t="s">
        <v>226</v>
      </c>
      <c r="B1023" s="29" t="s">
        <v>300</v>
      </c>
      <c r="C1023" s="20" t="s">
        <v>265</v>
      </c>
      <c r="D1023" s="20" t="s">
        <v>262</v>
      </c>
      <c r="E1023" s="27" t="s">
        <v>261</v>
      </c>
      <c r="F1023" s="28" t="s">
        <v>219</v>
      </c>
      <c r="G1023" s="28" t="s">
        <v>260</v>
      </c>
      <c r="H1023" s="28" t="s">
        <v>193</v>
      </c>
      <c r="I1023" s="20" t="s">
        <v>225</v>
      </c>
      <c r="J1023" s="45">
        <f t="shared" si="197"/>
        <v>495</v>
      </c>
      <c r="K1023" s="45">
        <f t="shared" si="197"/>
        <v>0</v>
      </c>
      <c r="L1023" s="45">
        <f t="shared" si="197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262</v>
      </c>
      <c r="E1024" s="27" t="s">
        <v>261</v>
      </c>
      <c r="F1024" s="28" t="s">
        <v>219</v>
      </c>
      <c r="G1024" s="28" t="s">
        <v>260</v>
      </c>
      <c r="H1024" s="28" t="s">
        <v>193</v>
      </c>
      <c r="I1024" s="20" t="s">
        <v>250</v>
      </c>
      <c r="J1024" s="45">
        <v>495</v>
      </c>
      <c r="K1024" s="45"/>
      <c r="L1024" s="45"/>
    </row>
    <row r="1025" spans="1:12" ht="26.25">
      <c r="A1025" s="67" t="s">
        <v>418</v>
      </c>
      <c r="B1025" s="29" t="s">
        <v>300</v>
      </c>
      <c r="C1025" s="10" t="s">
        <v>265</v>
      </c>
      <c r="D1025" s="10" t="s">
        <v>262</v>
      </c>
      <c r="E1025" s="11" t="s">
        <v>265</v>
      </c>
      <c r="F1025" s="12" t="s">
        <v>221</v>
      </c>
      <c r="G1025" s="12" t="s">
        <v>180</v>
      </c>
      <c r="H1025" s="12" t="s">
        <v>181</v>
      </c>
      <c r="I1025" s="10"/>
      <c r="J1025" s="31">
        <f>J1026+J1031</f>
        <v>1485</v>
      </c>
      <c r="K1025" s="31">
        <f>K1026+K1031</f>
        <v>0</v>
      </c>
      <c r="L1025" s="31">
        <f>L1026+L1031</f>
        <v>0</v>
      </c>
    </row>
    <row r="1026" spans="1:12" ht="12.75">
      <c r="A1026" s="54" t="s">
        <v>21</v>
      </c>
      <c r="B1026" s="29" t="s">
        <v>300</v>
      </c>
      <c r="C1026" s="20" t="s">
        <v>265</v>
      </c>
      <c r="D1026" s="20" t="s">
        <v>262</v>
      </c>
      <c r="E1026" s="27" t="s">
        <v>265</v>
      </c>
      <c r="F1026" s="28" t="s">
        <v>219</v>
      </c>
      <c r="G1026" s="28" t="s">
        <v>180</v>
      </c>
      <c r="H1026" s="28" t="s">
        <v>181</v>
      </c>
      <c r="I1026" s="20"/>
      <c r="J1026" s="45">
        <f aca="true" t="shared" si="198" ref="J1026:L1029">J1027</f>
        <v>1229.5</v>
      </c>
      <c r="K1026" s="45">
        <f t="shared" si="198"/>
        <v>0</v>
      </c>
      <c r="L1026" s="45">
        <f t="shared" si="198"/>
        <v>0</v>
      </c>
    </row>
    <row r="1027" spans="1:12" ht="26.25">
      <c r="A1027" s="54" t="s">
        <v>120</v>
      </c>
      <c r="B1027" s="29" t="s">
        <v>300</v>
      </c>
      <c r="C1027" s="20" t="s">
        <v>265</v>
      </c>
      <c r="D1027" s="20" t="s">
        <v>262</v>
      </c>
      <c r="E1027" s="27" t="s">
        <v>265</v>
      </c>
      <c r="F1027" s="28" t="s">
        <v>219</v>
      </c>
      <c r="G1027" s="28" t="s">
        <v>263</v>
      </c>
      <c r="H1027" s="28" t="s">
        <v>181</v>
      </c>
      <c r="I1027" s="20"/>
      <c r="J1027" s="45">
        <f t="shared" si="198"/>
        <v>1229.5</v>
      </c>
      <c r="K1027" s="45">
        <f t="shared" si="198"/>
        <v>0</v>
      </c>
      <c r="L1027" s="45">
        <f t="shared" si="198"/>
        <v>0</v>
      </c>
    </row>
    <row r="1028" spans="1:12" ht="12.75">
      <c r="A1028" s="25" t="s">
        <v>22</v>
      </c>
      <c r="B1028" s="29" t="s">
        <v>300</v>
      </c>
      <c r="C1028" s="20" t="s">
        <v>265</v>
      </c>
      <c r="D1028" s="20" t="s">
        <v>262</v>
      </c>
      <c r="E1028" s="27" t="s">
        <v>265</v>
      </c>
      <c r="F1028" s="28" t="s">
        <v>219</v>
      </c>
      <c r="G1028" s="28" t="s">
        <v>263</v>
      </c>
      <c r="H1028" s="28" t="s">
        <v>121</v>
      </c>
      <c r="I1028" s="20"/>
      <c r="J1028" s="45">
        <f t="shared" si="198"/>
        <v>1229.5</v>
      </c>
      <c r="K1028" s="45">
        <f t="shared" si="198"/>
        <v>0</v>
      </c>
      <c r="L1028" s="45">
        <f t="shared" si="198"/>
        <v>0</v>
      </c>
    </row>
    <row r="1029" spans="1:12" ht="26.25">
      <c r="A1029" s="19" t="s">
        <v>226</v>
      </c>
      <c r="B1029" s="29" t="s">
        <v>300</v>
      </c>
      <c r="C1029" s="20" t="s">
        <v>265</v>
      </c>
      <c r="D1029" s="20" t="s">
        <v>262</v>
      </c>
      <c r="E1029" s="27" t="s">
        <v>265</v>
      </c>
      <c r="F1029" s="28" t="s">
        <v>219</v>
      </c>
      <c r="G1029" s="28" t="s">
        <v>263</v>
      </c>
      <c r="H1029" s="28" t="s">
        <v>121</v>
      </c>
      <c r="I1029" s="20" t="s">
        <v>225</v>
      </c>
      <c r="J1029" s="45">
        <f t="shared" si="198"/>
        <v>1229.5</v>
      </c>
      <c r="K1029" s="45">
        <f t="shared" si="198"/>
        <v>0</v>
      </c>
      <c r="L1029" s="45">
        <f t="shared" si="198"/>
        <v>0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262</v>
      </c>
      <c r="E1030" s="27" t="s">
        <v>265</v>
      </c>
      <c r="F1030" s="28" t="s">
        <v>219</v>
      </c>
      <c r="G1030" s="28" t="s">
        <v>263</v>
      </c>
      <c r="H1030" s="28" t="s">
        <v>121</v>
      </c>
      <c r="I1030" s="20" t="s">
        <v>250</v>
      </c>
      <c r="J1030" s="45">
        <v>1229.5</v>
      </c>
      <c r="K1030" s="45"/>
      <c r="L1030" s="45"/>
    </row>
    <row r="1031" spans="1:12" ht="26.25">
      <c r="A1031" s="54" t="s">
        <v>23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241</v>
      </c>
      <c r="G1031" s="28" t="s">
        <v>180</v>
      </c>
      <c r="H1031" s="28" t="s">
        <v>181</v>
      </c>
      <c r="I1031" s="20"/>
      <c r="J1031" s="45">
        <f aca="true" t="shared" si="199" ref="J1031:L1034">J1032</f>
        <v>255.5</v>
      </c>
      <c r="K1031" s="45">
        <f t="shared" si="199"/>
        <v>0</v>
      </c>
      <c r="L1031" s="45">
        <f t="shared" si="199"/>
        <v>0</v>
      </c>
    </row>
    <row r="1032" spans="1:12" ht="26.25">
      <c r="A1032" s="54" t="s">
        <v>452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241</v>
      </c>
      <c r="G1032" s="28" t="s">
        <v>260</v>
      </c>
      <c r="H1032" s="28" t="s">
        <v>181</v>
      </c>
      <c r="I1032" s="20"/>
      <c r="J1032" s="45">
        <f t="shared" si="199"/>
        <v>255.5</v>
      </c>
      <c r="K1032" s="45">
        <f t="shared" si="199"/>
        <v>0</v>
      </c>
      <c r="L1032" s="45">
        <f t="shared" si="199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241</v>
      </c>
      <c r="G1033" s="28" t="s">
        <v>260</v>
      </c>
      <c r="H1033" s="28" t="s">
        <v>121</v>
      </c>
      <c r="I1033" s="20"/>
      <c r="J1033" s="45">
        <f t="shared" si="199"/>
        <v>255.5</v>
      </c>
      <c r="K1033" s="45">
        <f t="shared" si="199"/>
        <v>0</v>
      </c>
      <c r="L1033" s="45">
        <f t="shared" si="199"/>
        <v>0</v>
      </c>
    </row>
    <row r="1034" spans="1:12" ht="26.2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241</v>
      </c>
      <c r="G1034" s="28" t="s">
        <v>260</v>
      </c>
      <c r="H1034" s="28" t="s">
        <v>121</v>
      </c>
      <c r="I1034" s="20" t="s">
        <v>225</v>
      </c>
      <c r="J1034" s="45">
        <f t="shared" si="199"/>
        <v>255.5</v>
      </c>
      <c r="K1034" s="45">
        <f t="shared" si="199"/>
        <v>0</v>
      </c>
      <c r="L1034" s="45">
        <f t="shared" si="199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241</v>
      </c>
      <c r="G1035" s="28" t="s">
        <v>260</v>
      </c>
      <c r="H1035" s="28" t="s">
        <v>121</v>
      </c>
      <c r="I1035" s="20" t="s">
        <v>250</v>
      </c>
      <c r="J1035" s="45">
        <v>255.5</v>
      </c>
      <c r="K1035" s="45"/>
      <c r="L1035" s="45"/>
    </row>
    <row r="1036" spans="1:12" ht="26.25">
      <c r="A1036" s="26" t="s">
        <v>410</v>
      </c>
      <c r="B1036" s="13" t="s">
        <v>300</v>
      </c>
      <c r="C1036" s="10" t="s">
        <v>265</v>
      </c>
      <c r="D1036" s="10" t="s">
        <v>262</v>
      </c>
      <c r="E1036" s="11" t="s">
        <v>313</v>
      </c>
      <c r="F1036" s="12" t="s">
        <v>221</v>
      </c>
      <c r="G1036" s="12" t="s">
        <v>180</v>
      </c>
      <c r="H1036" s="12" t="s">
        <v>181</v>
      </c>
      <c r="I1036" s="20"/>
      <c r="J1036" s="31">
        <f>J1037+J1076+J1060</f>
        <v>36725.299999999996</v>
      </c>
      <c r="K1036" s="31">
        <f>K1037+K1076+K1060</f>
        <v>36859.8</v>
      </c>
      <c r="L1036" s="31">
        <f>L1037+L1076+L1060</f>
        <v>36905.9</v>
      </c>
    </row>
    <row r="1037" spans="1:12" ht="26.25">
      <c r="A1037" s="19" t="s">
        <v>224</v>
      </c>
      <c r="B1037" s="29" t="s">
        <v>300</v>
      </c>
      <c r="C1037" s="20" t="s">
        <v>265</v>
      </c>
      <c r="D1037" s="20" t="s">
        <v>262</v>
      </c>
      <c r="E1037" s="27" t="s">
        <v>313</v>
      </c>
      <c r="F1037" s="28" t="s">
        <v>219</v>
      </c>
      <c r="G1037" s="28" t="s">
        <v>180</v>
      </c>
      <c r="H1037" s="28" t="s">
        <v>181</v>
      </c>
      <c r="I1037" s="20"/>
      <c r="J1037" s="45">
        <f>J1038+J1047+J1051</f>
        <v>1730.5</v>
      </c>
      <c r="K1037" s="45">
        <f>K1038+K1047+K1051</f>
        <v>1855.8999999999996</v>
      </c>
      <c r="L1037" s="45">
        <f>L1038+L1047+L1051</f>
        <v>1902</v>
      </c>
    </row>
    <row r="1038" spans="1:12" ht="26.25">
      <c r="A1038" s="19" t="s">
        <v>161</v>
      </c>
      <c r="B1038" s="29" t="s">
        <v>300</v>
      </c>
      <c r="C1038" s="20" t="s">
        <v>265</v>
      </c>
      <c r="D1038" s="20" t="s">
        <v>262</v>
      </c>
      <c r="E1038" s="27" t="s">
        <v>313</v>
      </c>
      <c r="F1038" s="28" t="s">
        <v>219</v>
      </c>
      <c r="G1038" s="28" t="s">
        <v>260</v>
      </c>
      <c r="H1038" s="28" t="s">
        <v>181</v>
      </c>
      <c r="I1038" s="20"/>
      <c r="J1038" s="45">
        <f>J1039+J1044</f>
        <v>379.40000000000003</v>
      </c>
      <c r="K1038" s="45">
        <f>K1039+K1044</f>
        <v>476.79999999999995</v>
      </c>
      <c r="L1038" s="45">
        <f>L1039+L1044</f>
        <v>470.70000000000005</v>
      </c>
    </row>
    <row r="1039" spans="1:12" ht="39">
      <c r="A1039" s="19" t="s">
        <v>234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219</v>
      </c>
      <c r="G1039" s="28" t="s">
        <v>260</v>
      </c>
      <c r="H1039" s="28" t="s">
        <v>168</v>
      </c>
      <c r="I1039" s="20"/>
      <c r="J1039" s="45">
        <f>J1040+J1042</f>
        <v>329.20000000000005</v>
      </c>
      <c r="K1039" s="45">
        <f>K1040+K1042</f>
        <v>424.59999999999997</v>
      </c>
      <c r="L1039" s="45">
        <f>L1040+L1042</f>
        <v>416.1</v>
      </c>
    </row>
    <row r="1040" spans="1:12" ht="39">
      <c r="A1040" s="25" t="s">
        <v>328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219</v>
      </c>
      <c r="G1040" s="28" t="s">
        <v>260</v>
      </c>
      <c r="H1040" s="28" t="s">
        <v>168</v>
      </c>
      <c r="I1040" s="20" t="s">
        <v>329</v>
      </c>
      <c r="J1040" s="45">
        <f>J1041</f>
        <v>302.1</v>
      </c>
      <c r="K1040" s="45">
        <f>K1041</f>
        <v>314.4</v>
      </c>
      <c r="L1040" s="45">
        <f>L1041</f>
        <v>327</v>
      </c>
    </row>
    <row r="1041" spans="1:12" ht="12.75">
      <c r="A1041" s="19" t="s">
        <v>248</v>
      </c>
      <c r="B1041" s="29" t="s">
        <v>300</v>
      </c>
      <c r="C1041" s="20" t="s">
        <v>265</v>
      </c>
      <c r="D1041" s="20" t="s">
        <v>262</v>
      </c>
      <c r="E1041" s="27" t="s">
        <v>313</v>
      </c>
      <c r="F1041" s="28" t="s">
        <v>219</v>
      </c>
      <c r="G1041" s="28" t="s">
        <v>260</v>
      </c>
      <c r="H1041" s="28" t="s">
        <v>168</v>
      </c>
      <c r="I1041" s="20" t="s">
        <v>249</v>
      </c>
      <c r="J1041" s="45">
        <v>302.1</v>
      </c>
      <c r="K1041" s="45">
        <v>314.4</v>
      </c>
      <c r="L1041" s="45">
        <v>327</v>
      </c>
    </row>
    <row r="1042" spans="1:12" ht="26.25">
      <c r="A1042" s="25" t="s">
        <v>215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260</v>
      </c>
      <c r="H1042" s="28" t="s">
        <v>168</v>
      </c>
      <c r="I1042" s="20" t="s">
        <v>330</v>
      </c>
      <c r="J1042" s="45">
        <f>J1043</f>
        <v>27.1</v>
      </c>
      <c r="K1042" s="45">
        <f>K1043</f>
        <v>110.2</v>
      </c>
      <c r="L1042" s="45">
        <f>L1043</f>
        <v>89.1</v>
      </c>
    </row>
    <row r="1043" spans="1:12" ht="26.25">
      <c r="A1043" s="19" t="s">
        <v>233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168</v>
      </c>
      <c r="I1043" s="20" t="s">
        <v>245</v>
      </c>
      <c r="J1043" s="45">
        <v>27.1</v>
      </c>
      <c r="K1043" s="45">
        <v>110.2</v>
      </c>
      <c r="L1043" s="45">
        <v>89.1</v>
      </c>
    </row>
    <row r="1044" spans="1:12" ht="39">
      <c r="A1044" s="19" t="s">
        <v>173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163</v>
      </c>
      <c r="I1044" s="20"/>
      <c r="J1044" s="45">
        <f aca="true" t="shared" si="200" ref="J1044:L1045">J1045</f>
        <v>50.2</v>
      </c>
      <c r="K1044" s="45">
        <f t="shared" si="200"/>
        <v>52.2</v>
      </c>
      <c r="L1044" s="45">
        <f t="shared" si="200"/>
        <v>54.6</v>
      </c>
    </row>
    <row r="1045" spans="1:12" ht="26.25">
      <c r="A1045" s="25" t="s">
        <v>215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163</v>
      </c>
      <c r="I1045" s="20" t="s">
        <v>330</v>
      </c>
      <c r="J1045" s="45">
        <f t="shared" si="200"/>
        <v>50.2</v>
      </c>
      <c r="K1045" s="45">
        <f t="shared" si="200"/>
        <v>52.2</v>
      </c>
      <c r="L1045" s="45">
        <f t="shared" si="200"/>
        <v>54.6</v>
      </c>
    </row>
    <row r="1046" spans="1:12" ht="26.25">
      <c r="A1046" s="19" t="s">
        <v>233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163</v>
      </c>
      <c r="I1046" s="20" t="s">
        <v>245</v>
      </c>
      <c r="J1046" s="45">
        <v>50.2</v>
      </c>
      <c r="K1046" s="45">
        <v>52.2</v>
      </c>
      <c r="L1046" s="45">
        <v>54.6</v>
      </c>
    </row>
    <row r="1047" spans="1:12" ht="12.75">
      <c r="A1047" s="19" t="s">
        <v>169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263</v>
      </c>
      <c r="H1047" s="28" t="s">
        <v>181</v>
      </c>
      <c r="I1047" s="20"/>
      <c r="J1047" s="45">
        <f aca="true" t="shared" si="201" ref="J1047:L1049">J1048</f>
        <v>49.1</v>
      </c>
      <c r="K1047" s="45">
        <f t="shared" si="201"/>
        <v>54.6</v>
      </c>
      <c r="L1047" s="45">
        <f t="shared" si="201"/>
        <v>57.7</v>
      </c>
    </row>
    <row r="1048" spans="1:12" ht="39">
      <c r="A1048" s="19" t="s">
        <v>173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263</v>
      </c>
      <c r="H1048" s="28" t="s">
        <v>163</v>
      </c>
      <c r="I1048" s="20"/>
      <c r="J1048" s="45">
        <f t="shared" si="201"/>
        <v>49.1</v>
      </c>
      <c r="K1048" s="45">
        <f t="shared" si="201"/>
        <v>54.6</v>
      </c>
      <c r="L1048" s="45">
        <f t="shared" si="201"/>
        <v>57.7</v>
      </c>
    </row>
    <row r="1049" spans="1:12" ht="26.25">
      <c r="A1049" s="25" t="s">
        <v>215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263</v>
      </c>
      <c r="H1049" s="28" t="s">
        <v>163</v>
      </c>
      <c r="I1049" s="20" t="s">
        <v>330</v>
      </c>
      <c r="J1049" s="45">
        <f t="shared" si="201"/>
        <v>49.1</v>
      </c>
      <c r="K1049" s="45">
        <f t="shared" si="201"/>
        <v>54.6</v>
      </c>
      <c r="L1049" s="45">
        <f t="shared" si="201"/>
        <v>57.7</v>
      </c>
    </row>
    <row r="1050" spans="1:12" ht="26.25">
      <c r="A1050" s="19" t="s">
        <v>233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263</v>
      </c>
      <c r="H1050" s="28" t="s">
        <v>163</v>
      </c>
      <c r="I1050" s="20" t="s">
        <v>245</v>
      </c>
      <c r="J1050" s="45">
        <v>49.1</v>
      </c>
      <c r="K1050" s="45">
        <v>54.6</v>
      </c>
      <c r="L1050" s="45">
        <v>57.7</v>
      </c>
    </row>
    <row r="1051" spans="1:12" ht="26.25">
      <c r="A1051" s="19" t="s">
        <v>164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261</v>
      </c>
      <c r="H1051" s="28" t="s">
        <v>181</v>
      </c>
      <c r="I1051" s="20"/>
      <c r="J1051" s="45">
        <f>J1052+J1057</f>
        <v>1302</v>
      </c>
      <c r="K1051" s="45">
        <f>K1052+K1057</f>
        <v>1324.4999999999998</v>
      </c>
      <c r="L1051" s="45">
        <f>L1052+L1057</f>
        <v>1373.6</v>
      </c>
    </row>
    <row r="1052" spans="1:12" ht="26.25">
      <c r="A1052" s="19" t="s">
        <v>321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261</v>
      </c>
      <c r="H1052" s="28" t="s">
        <v>170</v>
      </c>
      <c r="I1052" s="20"/>
      <c r="J1052" s="45">
        <f>J1053+J1055</f>
        <v>1298.5</v>
      </c>
      <c r="K1052" s="45">
        <f>K1053+K1055</f>
        <v>1319.8999999999999</v>
      </c>
      <c r="L1052" s="45">
        <f>L1053+L1055</f>
        <v>1369</v>
      </c>
    </row>
    <row r="1053" spans="1:12" ht="39">
      <c r="A1053" s="25" t="s">
        <v>328</v>
      </c>
      <c r="B1053" s="29" t="s">
        <v>300</v>
      </c>
      <c r="C1053" s="20" t="s">
        <v>265</v>
      </c>
      <c r="D1053" s="20" t="s">
        <v>262</v>
      </c>
      <c r="E1053" s="21" t="s">
        <v>313</v>
      </c>
      <c r="F1053" s="22" t="s">
        <v>219</v>
      </c>
      <c r="G1053" s="22" t="s">
        <v>261</v>
      </c>
      <c r="H1053" s="28" t="s">
        <v>170</v>
      </c>
      <c r="I1053" s="20" t="s">
        <v>329</v>
      </c>
      <c r="J1053" s="45">
        <f>J1054</f>
        <v>1182.3</v>
      </c>
      <c r="K1053" s="45">
        <f>K1054</f>
        <v>1194.1</v>
      </c>
      <c r="L1053" s="45">
        <f>L1054</f>
        <v>1242.5</v>
      </c>
    </row>
    <row r="1054" spans="1:12" ht="12.75">
      <c r="A1054" s="25" t="s">
        <v>243</v>
      </c>
      <c r="B1054" s="29" t="s">
        <v>300</v>
      </c>
      <c r="C1054" s="20" t="s">
        <v>265</v>
      </c>
      <c r="D1054" s="20" t="s">
        <v>262</v>
      </c>
      <c r="E1054" s="21" t="s">
        <v>313</v>
      </c>
      <c r="F1054" s="22" t="s">
        <v>219</v>
      </c>
      <c r="G1054" s="22" t="s">
        <v>261</v>
      </c>
      <c r="H1054" s="28" t="s">
        <v>170</v>
      </c>
      <c r="I1054" s="20" t="s">
        <v>244</v>
      </c>
      <c r="J1054" s="45">
        <v>1182.3</v>
      </c>
      <c r="K1054" s="45">
        <v>1194.1</v>
      </c>
      <c r="L1054" s="45">
        <v>1242.5</v>
      </c>
    </row>
    <row r="1055" spans="1:12" ht="26.25">
      <c r="A1055" s="25" t="s">
        <v>215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261</v>
      </c>
      <c r="H1055" s="28" t="s">
        <v>170</v>
      </c>
      <c r="I1055" s="20" t="s">
        <v>330</v>
      </c>
      <c r="J1055" s="45">
        <f>J1056</f>
        <v>116.2</v>
      </c>
      <c r="K1055" s="45">
        <f>K1056</f>
        <v>125.8</v>
      </c>
      <c r="L1055" s="45">
        <f>L1056</f>
        <v>126.5</v>
      </c>
    </row>
    <row r="1056" spans="1:12" ht="26.25">
      <c r="A1056" s="19" t="s">
        <v>233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261</v>
      </c>
      <c r="H1056" s="28" t="s">
        <v>170</v>
      </c>
      <c r="I1056" s="20" t="s">
        <v>245</v>
      </c>
      <c r="J1056" s="45">
        <v>116.2</v>
      </c>
      <c r="K1056" s="45">
        <v>125.8</v>
      </c>
      <c r="L1056" s="45">
        <v>126.5</v>
      </c>
    </row>
    <row r="1057" spans="1:12" ht="39">
      <c r="A1057" s="33" t="s">
        <v>84</v>
      </c>
      <c r="B1057" s="57" t="s">
        <v>300</v>
      </c>
      <c r="C1057" s="36" t="s">
        <v>265</v>
      </c>
      <c r="D1057" s="36" t="s">
        <v>262</v>
      </c>
      <c r="E1057" s="55" t="s">
        <v>313</v>
      </c>
      <c r="F1057" s="56" t="s">
        <v>219</v>
      </c>
      <c r="G1057" s="56" t="s">
        <v>261</v>
      </c>
      <c r="H1057" s="56" t="s">
        <v>171</v>
      </c>
      <c r="I1057" s="36"/>
      <c r="J1057" s="46">
        <f aca="true" t="shared" si="202" ref="J1057:L1058">J1058</f>
        <v>3.5</v>
      </c>
      <c r="K1057" s="46">
        <f t="shared" si="202"/>
        <v>4.6</v>
      </c>
      <c r="L1057" s="46">
        <f t="shared" si="202"/>
        <v>4.6</v>
      </c>
    </row>
    <row r="1058" spans="1:12" ht="26.25">
      <c r="A1058" s="25" t="s">
        <v>215</v>
      </c>
      <c r="B1058" s="57" t="s">
        <v>300</v>
      </c>
      <c r="C1058" s="36" t="s">
        <v>265</v>
      </c>
      <c r="D1058" s="36" t="s">
        <v>262</v>
      </c>
      <c r="E1058" s="55" t="s">
        <v>313</v>
      </c>
      <c r="F1058" s="56" t="s">
        <v>219</v>
      </c>
      <c r="G1058" s="56" t="s">
        <v>261</v>
      </c>
      <c r="H1058" s="56" t="s">
        <v>171</v>
      </c>
      <c r="I1058" s="36" t="s">
        <v>330</v>
      </c>
      <c r="J1058" s="46">
        <f t="shared" si="202"/>
        <v>3.5</v>
      </c>
      <c r="K1058" s="46">
        <f t="shared" si="202"/>
        <v>4.6</v>
      </c>
      <c r="L1058" s="46">
        <f t="shared" si="202"/>
        <v>4.6</v>
      </c>
    </row>
    <row r="1059" spans="1:12" ht="26.25">
      <c r="A1059" s="33" t="s">
        <v>233</v>
      </c>
      <c r="B1059" s="57" t="s">
        <v>300</v>
      </c>
      <c r="C1059" s="36" t="s">
        <v>265</v>
      </c>
      <c r="D1059" s="36" t="s">
        <v>262</v>
      </c>
      <c r="E1059" s="55" t="s">
        <v>313</v>
      </c>
      <c r="F1059" s="56" t="s">
        <v>219</v>
      </c>
      <c r="G1059" s="56" t="s">
        <v>261</v>
      </c>
      <c r="H1059" s="56" t="s">
        <v>171</v>
      </c>
      <c r="I1059" s="36" t="s">
        <v>245</v>
      </c>
      <c r="J1059" s="46">
        <v>3.5</v>
      </c>
      <c r="K1059" s="46">
        <v>4.6</v>
      </c>
      <c r="L1059" s="46">
        <v>4.6</v>
      </c>
    </row>
    <row r="1060" spans="1:12" ht="26.25">
      <c r="A1060" s="33" t="s">
        <v>375</v>
      </c>
      <c r="B1060" s="57" t="s">
        <v>300</v>
      </c>
      <c r="C1060" s="36" t="s">
        <v>265</v>
      </c>
      <c r="D1060" s="36" t="s">
        <v>262</v>
      </c>
      <c r="E1060" s="55" t="s">
        <v>313</v>
      </c>
      <c r="F1060" s="56" t="s">
        <v>241</v>
      </c>
      <c r="G1060" s="56" t="s">
        <v>180</v>
      </c>
      <c r="H1060" s="56" t="s">
        <v>181</v>
      </c>
      <c r="I1060" s="36"/>
      <c r="J1060" s="46">
        <f>J1061</f>
        <v>161.9</v>
      </c>
      <c r="K1060" s="46">
        <f>K1061</f>
        <v>179.89999999999998</v>
      </c>
      <c r="L1060" s="46">
        <f>L1061</f>
        <v>179.89999999999998</v>
      </c>
    </row>
    <row r="1061" spans="1:12" ht="26.25">
      <c r="A1061" s="33" t="s">
        <v>205</v>
      </c>
      <c r="B1061" s="57" t="s">
        <v>300</v>
      </c>
      <c r="C1061" s="36" t="s">
        <v>265</v>
      </c>
      <c r="D1061" s="36" t="s">
        <v>262</v>
      </c>
      <c r="E1061" s="55" t="s">
        <v>313</v>
      </c>
      <c r="F1061" s="56" t="s">
        <v>241</v>
      </c>
      <c r="G1061" s="56" t="s">
        <v>260</v>
      </c>
      <c r="H1061" s="56" t="s">
        <v>181</v>
      </c>
      <c r="I1061" s="36"/>
      <c r="J1061" s="46">
        <f>J1062+J1067+J1070+J1073</f>
        <v>161.9</v>
      </c>
      <c r="K1061" s="46">
        <f>K1062+K1067+K1070+K1073</f>
        <v>179.89999999999998</v>
      </c>
      <c r="L1061" s="46">
        <f>L1062+L1067+L1070+L1073</f>
        <v>179.89999999999998</v>
      </c>
    </row>
    <row r="1062" spans="1:12" ht="26.25">
      <c r="A1062" s="33" t="s">
        <v>362</v>
      </c>
      <c r="B1062" s="57" t="s">
        <v>300</v>
      </c>
      <c r="C1062" s="36" t="s">
        <v>265</v>
      </c>
      <c r="D1062" s="36" t="s">
        <v>262</v>
      </c>
      <c r="E1062" s="55" t="s">
        <v>313</v>
      </c>
      <c r="F1062" s="56" t="s">
        <v>241</v>
      </c>
      <c r="G1062" s="56" t="s">
        <v>260</v>
      </c>
      <c r="H1062" s="56" t="s">
        <v>363</v>
      </c>
      <c r="I1062" s="36"/>
      <c r="J1062" s="46">
        <f>J1063+J1065</f>
        <v>36.8</v>
      </c>
      <c r="K1062" s="46">
        <f>K1063+K1065</f>
        <v>84.8</v>
      </c>
      <c r="L1062" s="46">
        <f>L1063+L1065</f>
        <v>84.8</v>
      </c>
    </row>
    <row r="1063" spans="1:12" ht="26.25">
      <c r="A1063" s="25" t="s">
        <v>215</v>
      </c>
      <c r="B1063" s="57" t="s">
        <v>300</v>
      </c>
      <c r="C1063" s="36" t="s">
        <v>265</v>
      </c>
      <c r="D1063" s="36" t="s">
        <v>262</v>
      </c>
      <c r="E1063" s="55" t="s">
        <v>313</v>
      </c>
      <c r="F1063" s="56" t="s">
        <v>241</v>
      </c>
      <c r="G1063" s="56" t="s">
        <v>260</v>
      </c>
      <c r="H1063" s="56" t="s">
        <v>363</v>
      </c>
      <c r="I1063" s="36" t="s">
        <v>330</v>
      </c>
      <c r="J1063" s="46">
        <f>J1064</f>
        <v>36.8</v>
      </c>
      <c r="K1063" s="46">
        <f>K1064</f>
        <v>84.8</v>
      </c>
      <c r="L1063" s="46">
        <f>L1064</f>
        <v>84.8</v>
      </c>
    </row>
    <row r="1064" spans="1:12" ht="26.25">
      <c r="A1064" s="33" t="s">
        <v>233</v>
      </c>
      <c r="B1064" s="57" t="s">
        <v>300</v>
      </c>
      <c r="C1064" s="36" t="s">
        <v>265</v>
      </c>
      <c r="D1064" s="36" t="s">
        <v>262</v>
      </c>
      <c r="E1064" s="55" t="s">
        <v>313</v>
      </c>
      <c r="F1064" s="56" t="s">
        <v>241</v>
      </c>
      <c r="G1064" s="56" t="s">
        <v>260</v>
      </c>
      <c r="H1064" s="56" t="s">
        <v>363</v>
      </c>
      <c r="I1064" s="36" t="s">
        <v>245</v>
      </c>
      <c r="J1064" s="46">
        <v>36.8</v>
      </c>
      <c r="K1064" s="46">
        <v>84.8</v>
      </c>
      <c r="L1064" s="46">
        <v>84.8</v>
      </c>
    </row>
    <row r="1065" spans="1:12" ht="26.25">
      <c r="A1065" s="19" t="s">
        <v>226</v>
      </c>
      <c r="B1065" s="57" t="s">
        <v>300</v>
      </c>
      <c r="C1065" s="36" t="s">
        <v>265</v>
      </c>
      <c r="D1065" s="36" t="s">
        <v>262</v>
      </c>
      <c r="E1065" s="55" t="s">
        <v>313</v>
      </c>
      <c r="F1065" s="56" t="s">
        <v>241</v>
      </c>
      <c r="G1065" s="56" t="s">
        <v>260</v>
      </c>
      <c r="H1065" s="56" t="s">
        <v>363</v>
      </c>
      <c r="I1065" s="36" t="s">
        <v>225</v>
      </c>
      <c r="J1065" s="46">
        <f>J1066</f>
        <v>0</v>
      </c>
      <c r="K1065" s="46">
        <f>K1066</f>
        <v>0</v>
      </c>
      <c r="L1065" s="46">
        <f>L1066</f>
        <v>0</v>
      </c>
    </row>
    <row r="1066" spans="1:12" ht="12.75">
      <c r="A1066" s="19" t="s">
        <v>227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241</v>
      </c>
      <c r="G1066" s="56" t="s">
        <v>260</v>
      </c>
      <c r="H1066" s="56" t="s">
        <v>363</v>
      </c>
      <c r="I1066" s="36" t="s">
        <v>250</v>
      </c>
      <c r="J1066" s="46"/>
      <c r="K1066" s="46"/>
      <c r="L1066" s="46"/>
    </row>
    <row r="1067" spans="1:12" ht="26.25">
      <c r="A1067" s="33" t="s">
        <v>364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241</v>
      </c>
      <c r="G1067" s="56" t="s">
        <v>260</v>
      </c>
      <c r="H1067" s="56" t="s">
        <v>365</v>
      </c>
      <c r="I1067" s="36"/>
      <c r="J1067" s="46">
        <f aca="true" t="shared" si="203" ref="J1067:L1068">J1068</f>
        <v>62.7</v>
      </c>
      <c r="K1067" s="46">
        <f t="shared" si="203"/>
        <v>95.1</v>
      </c>
      <c r="L1067" s="46">
        <f t="shared" si="203"/>
        <v>95.1</v>
      </c>
    </row>
    <row r="1068" spans="1:12" ht="26.25">
      <c r="A1068" s="25" t="s">
        <v>215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241</v>
      </c>
      <c r="G1068" s="56" t="s">
        <v>260</v>
      </c>
      <c r="H1068" s="56" t="s">
        <v>365</v>
      </c>
      <c r="I1068" s="36" t="s">
        <v>330</v>
      </c>
      <c r="J1068" s="46">
        <f t="shared" si="203"/>
        <v>62.7</v>
      </c>
      <c r="K1068" s="46">
        <f t="shared" si="203"/>
        <v>95.1</v>
      </c>
      <c r="L1068" s="46">
        <f t="shared" si="203"/>
        <v>95.1</v>
      </c>
    </row>
    <row r="1069" spans="1:12" ht="26.25">
      <c r="A1069" s="33" t="s">
        <v>233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260</v>
      </c>
      <c r="H1069" s="56" t="s">
        <v>365</v>
      </c>
      <c r="I1069" s="36" t="s">
        <v>245</v>
      </c>
      <c r="J1069" s="46">
        <v>62.7</v>
      </c>
      <c r="K1069" s="46">
        <v>95.1</v>
      </c>
      <c r="L1069" s="46">
        <v>95.1</v>
      </c>
    </row>
    <row r="1070" spans="1:12" ht="12.75">
      <c r="A1070" s="19" t="s">
        <v>571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572</v>
      </c>
      <c r="I1070" s="36"/>
      <c r="J1070" s="46">
        <f aca="true" t="shared" si="204" ref="J1070:L1071">J1071</f>
        <v>40</v>
      </c>
      <c r="K1070" s="46">
        <f t="shared" si="204"/>
        <v>0</v>
      </c>
      <c r="L1070" s="46">
        <f t="shared" si="204"/>
        <v>0</v>
      </c>
    </row>
    <row r="1071" spans="1:12" ht="26.25">
      <c r="A1071" s="25" t="s">
        <v>215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572</v>
      </c>
      <c r="I1071" s="36" t="s">
        <v>330</v>
      </c>
      <c r="J1071" s="46">
        <f t="shared" si="204"/>
        <v>40</v>
      </c>
      <c r="K1071" s="46">
        <f t="shared" si="204"/>
        <v>0</v>
      </c>
      <c r="L1071" s="46">
        <f t="shared" si="204"/>
        <v>0</v>
      </c>
    </row>
    <row r="1072" spans="1:12" ht="26.25">
      <c r="A1072" s="33" t="s">
        <v>233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572</v>
      </c>
      <c r="I1072" s="36" t="s">
        <v>245</v>
      </c>
      <c r="J1072" s="46">
        <v>40</v>
      </c>
      <c r="K1072" s="46"/>
      <c r="L1072" s="46"/>
    </row>
    <row r="1073" spans="1:12" ht="12.75">
      <c r="A1073" s="19" t="s">
        <v>573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574</v>
      </c>
      <c r="I1073" s="36"/>
      <c r="J1073" s="46">
        <f aca="true" t="shared" si="205" ref="J1073:L1074">J1074</f>
        <v>22.4</v>
      </c>
      <c r="K1073" s="46">
        <f t="shared" si="205"/>
        <v>0</v>
      </c>
      <c r="L1073" s="46">
        <f t="shared" si="205"/>
        <v>0</v>
      </c>
    </row>
    <row r="1074" spans="1:12" ht="26.25">
      <c r="A1074" s="25" t="s">
        <v>215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574</v>
      </c>
      <c r="I1074" s="36" t="s">
        <v>330</v>
      </c>
      <c r="J1074" s="46">
        <f t="shared" si="205"/>
        <v>22.4</v>
      </c>
      <c r="K1074" s="46">
        <f t="shared" si="205"/>
        <v>0</v>
      </c>
      <c r="L1074" s="46">
        <f t="shared" si="205"/>
        <v>0</v>
      </c>
    </row>
    <row r="1075" spans="1:12" ht="26.25">
      <c r="A1075" s="33" t="s">
        <v>233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574</v>
      </c>
      <c r="I1075" s="36" t="s">
        <v>245</v>
      </c>
      <c r="J1075" s="46">
        <v>22.4</v>
      </c>
      <c r="K1075" s="46"/>
      <c r="L1075" s="46"/>
    </row>
    <row r="1076" spans="1:12" ht="12.75">
      <c r="A1076" s="19" t="s">
        <v>20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228</v>
      </c>
      <c r="G1076" s="28" t="s">
        <v>180</v>
      </c>
      <c r="H1076" s="28" t="s">
        <v>181</v>
      </c>
      <c r="I1076" s="20"/>
      <c r="J1076" s="45">
        <f>J1077</f>
        <v>34832.899999999994</v>
      </c>
      <c r="K1076" s="45">
        <f>K1077</f>
        <v>34824</v>
      </c>
      <c r="L1076" s="45">
        <f>L1077</f>
        <v>34824</v>
      </c>
    </row>
    <row r="1077" spans="1:12" ht="26.25">
      <c r="A1077" s="19" t="s">
        <v>116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228</v>
      </c>
      <c r="G1077" s="28" t="s">
        <v>260</v>
      </c>
      <c r="H1077" s="28" t="s">
        <v>181</v>
      </c>
      <c r="I1077" s="20"/>
      <c r="J1077" s="45">
        <f>J1078+J1081+J1088+J1095+J1101+J1098</f>
        <v>34832.899999999994</v>
      </c>
      <c r="K1077" s="45">
        <f>K1078+K1081+K1088+K1095+K1101+K1098</f>
        <v>34824</v>
      </c>
      <c r="L1077" s="45">
        <f>L1078+L1081+L1088+L1095+L1101+L1098</f>
        <v>34824</v>
      </c>
    </row>
    <row r="1078" spans="1:12" ht="26.25">
      <c r="A1078" s="54" t="s">
        <v>1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228</v>
      </c>
      <c r="G1078" s="28" t="s">
        <v>260</v>
      </c>
      <c r="H1078" s="28" t="s">
        <v>182</v>
      </c>
      <c r="I1078" s="20"/>
      <c r="J1078" s="45">
        <f aca="true" t="shared" si="206" ref="J1078:L1079">J1079</f>
        <v>3765.5</v>
      </c>
      <c r="K1078" s="45">
        <f t="shared" si="206"/>
        <v>3765.5</v>
      </c>
      <c r="L1078" s="45">
        <f t="shared" si="206"/>
        <v>3765.5</v>
      </c>
    </row>
    <row r="1079" spans="1:12" ht="39">
      <c r="A1079" s="25" t="s">
        <v>328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228</v>
      </c>
      <c r="G1079" s="28" t="s">
        <v>260</v>
      </c>
      <c r="H1079" s="28" t="s">
        <v>182</v>
      </c>
      <c r="I1079" s="20" t="s">
        <v>329</v>
      </c>
      <c r="J1079" s="45">
        <f t="shared" si="206"/>
        <v>3765.5</v>
      </c>
      <c r="K1079" s="45">
        <f t="shared" si="206"/>
        <v>3765.5</v>
      </c>
      <c r="L1079" s="45">
        <f t="shared" si="206"/>
        <v>3765.5</v>
      </c>
    </row>
    <row r="1080" spans="1:12" ht="12.75">
      <c r="A1080" s="25" t="s">
        <v>243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228</v>
      </c>
      <c r="G1080" s="28" t="s">
        <v>260</v>
      </c>
      <c r="H1080" s="28" t="s">
        <v>182</v>
      </c>
      <c r="I1080" s="20" t="s">
        <v>244</v>
      </c>
      <c r="J1080" s="45">
        <v>3765.5</v>
      </c>
      <c r="K1080" s="45">
        <v>3765.5</v>
      </c>
      <c r="L1080" s="45">
        <v>3765.5</v>
      </c>
    </row>
    <row r="1081" spans="1:12" ht="12.75">
      <c r="A1081" s="25" t="s">
        <v>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228</v>
      </c>
      <c r="G1081" s="28" t="s">
        <v>260</v>
      </c>
      <c r="H1081" s="28" t="s">
        <v>183</v>
      </c>
      <c r="I1081" s="20"/>
      <c r="J1081" s="45">
        <f>J1084+J1082+J1086</f>
        <v>292.20000000000005</v>
      </c>
      <c r="K1081" s="45">
        <f>K1084+K1082+K1086</f>
        <v>292.2</v>
      </c>
      <c r="L1081" s="45">
        <f>L1084+L1082+L1086</f>
        <v>292.2</v>
      </c>
    </row>
    <row r="1082" spans="1:12" ht="39">
      <c r="A1082" s="25" t="s">
        <v>328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228</v>
      </c>
      <c r="G1082" s="28" t="s">
        <v>260</v>
      </c>
      <c r="H1082" s="28" t="s">
        <v>183</v>
      </c>
      <c r="I1082" s="20" t="s">
        <v>329</v>
      </c>
      <c r="J1082" s="45">
        <f>J1083</f>
        <v>25</v>
      </c>
      <c r="K1082" s="45">
        <f>K1083</f>
        <v>25</v>
      </c>
      <c r="L1082" s="45">
        <f>L1083</f>
        <v>25</v>
      </c>
    </row>
    <row r="1083" spans="1:12" ht="12.75">
      <c r="A1083" s="25" t="s">
        <v>243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228</v>
      </c>
      <c r="G1083" s="28" t="s">
        <v>260</v>
      </c>
      <c r="H1083" s="28" t="s">
        <v>183</v>
      </c>
      <c r="I1083" s="20" t="s">
        <v>244</v>
      </c>
      <c r="J1083" s="45">
        <v>25</v>
      </c>
      <c r="K1083" s="45">
        <v>25</v>
      </c>
      <c r="L1083" s="45">
        <v>25</v>
      </c>
    </row>
    <row r="1084" spans="1:12" ht="26.25">
      <c r="A1084" s="25" t="s">
        <v>215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228</v>
      </c>
      <c r="G1084" s="28" t="s">
        <v>260</v>
      </c>
      <c r="H1084" s="28" t="s">
        <v>183</v>
      </c>
      <c r="I1084" s="20" t="s">
        <v>330</v>
      </c>
      <c r="J1084" s="45">
        <f>J1085</f>
        <v>267.1</v>
      </c>
      <c r="K1084" s="45">
        <f>K1085</f>
        <v>267.2</v>
      </c>
      <c r="L1084" s="45">
        <f>L1085</f>
        <v>267.2</v>
      </c>
    </row>
    <row r="1085" spans="1:12" ht="26.25">
      <c r="A1085" s="19" t="s">
        <v>233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260</v>
      </c>
      <c r="H1085" s="28" t="s">
        <v>183</v>
      </c>
      <c r="I1085" s="20" t="s">
        <v>245</v>
      </c>
      <c r="J1085" s="45">
        <v>267.1</v>
      </c>
      <c r="K1085" s="45">
        <v>267.2</v>
      </c>
      <c r="L1085" s="45">
        <v>267.2</v>
      </c>
    </row>
    <row r="1086" spans="1:12" ht="12.75">
      <c r="A1086" s="19" t="s">
        <v>331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183</v>
      </c>
      <c r="I1086" s="20" t="s">
        <v>332</v>
      </c>
      <c r="J1086" s="45">
        <f>J1087</f>
        <v>0.1</v>
      </c>
      <c r="K1086" s="45">
        <f>K1087</f>
        <v>0</v>
      </c>
      <c r="L1086" s="45">
        <f>L1087</f>
        <v>0</v>
      </c>
    </row>
    <row r="1087" spans="1:12" ht="12.75">
      <c r="A1087" s="19" t="s">
        <v>246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183</v>
      </c>
      <c r="I1087" s="20" t="s">
        <v>247</v>
      </c>
      <c r="J1087" s="45">
        <v>0.1</v>
      </c>
      <c r="K1087" s="45"/>
      <c r="L1087" s="45"/>
    </row>
    <row r="1088" spans="1:12" ht="26.25">
      <c r="A1088" s="25" t="s">
        <v>15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204</v>
      </c>
      <c r="I1088" s="20"/>
      <c r="J1088" s="45">
        <f>J1089+J1091+J1093</f>
        <v>15131.800000000001</v>
      </c>
      <c r="K1088" s="45">
        <f>K1089+K1091+K1093</f>
        <v>15131.8</v>
      </c>
      <c r="L1088" s="45">
        <f>L1089+L1091+L1093</f>
        <v>15131.8</v>
      </c>
    </row>
    <row r="1089" spans="1:12" ht="39">
      <c r="A1089" s="25" t="s">
        <v>328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204</v>
      </c>
      <c r="I1089" s="20" t="s">
        <v>329</v>
      </c>
      <c r="J1089" s="45">
        <f>J1090</f>
        <v>14438</v>
      </c>
      <c r="K1089" s="45">
        <f>K1090</f>
        <v>14438</v>
      </c>
      <c r="L1089" s="45">
        <f>L1090</f>
        <v>14438</v>
      </c>
    </row>
    <row r="1090" spans="1:12" ht="12.75">
      <c r="A1090" s="19" t="s">
        <v>248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204</v>
      </c>
      <c r="I1090" s="20" t="s">
        <v>249</v>
      </c>
      <c r="J1090" s="45">
        <v>14438</v>
      </c>
      <c r="K1090" s="45">
        <v>14438</v>
      </c>
      <c r="L1090" s="45">
        <v>14438</v>
      </c>
    </row>
    <row r="1091" spans="1:12" ht="26.25">
      <c r="A1091" s="25" t="s">
        <v>215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204</v>
      </c>
      <c r="I1091" s="20" t="s">
        <v>330</v>
      </c>
      <c r="J1091" s="45">
        <f>J1092</f>
        <v>693.7</v>
      </c>
      <c r="K1091" s="45">
        <f>K1092</f>
        <v>693.8</v>
      </c>
      <c r="L1091" s="45">
        <f>L1092</f>
        <v>693.8</v>
      </c>
    </row>
    <row r="1092" spans="1:12" ht="26.25">
      <c r="A1092" s="19" t="s">
        <v>233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204</v>
      </c>
      <c r="I1092" s="20" t="s">
        <v>245</v>
      </c>
      <c r="J1092" s="45">
        <v>693.7</v>
      </c>
      <c r="K1092" s="45">
        <v>693.8</v>
      </c>
      <c r="L1092" s="45">
        <v>693.8</v>
      </c>
    </row>
    <row r="1093" spans="1:12" ht="12.75">
      <c r="A1093" s="19" t="s">
        <v>331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204</v>
      </c>
      <c r="I1093" s="20" t="s">
        <v>332</v>
      </c>
      <c r="J1093" s="45">
        <f>J1094</f>
        <v>0.1</v>
      </c>
      <c r="K1093" s="45">
        <f>K1094</f>
        <v>0</v>
      </c>
      <c r="L1093" s="45">
        <f>L1094</f>
        <v>0</v>
      </c>
    </row>
    <row r="1094" spans="1:12" ht="12.75">
      <c r="A1094" s="19" t="s">
        <v>246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204</v>
      </c>
      <c r="I1094" s="20" t="s">
        <v>247</v>
      </c>
      <c r="J1094" s="45">
        <v>0.1</v>
      </c>
      <c r="K1094" s="45"/>
      <c r="L1094" s="45"/>
    </row>
    <row r="1095" spans="1:12" ht="39">
      <c r="A1095" s="25" t="s">
        <v>27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176</v>
      </c>
      <c r="I1095" s="20"/>
      <c r="J1095" s="45">
        <f aca="true" t="shared" si="207" ref="J1095:L1096">J1096</f>
        <v>14182.7</v>
      </c>
      <c r="K1095" s="45">
        <f t="shared" si="207"/>
        <v>14173.8</v>
      </c>
      <c r="L1095" s="45">
        <f t="shared" si="207"/>
        <v>14173.8</v>
      </c>
    </row>
    <row r="1096" spans="1:12" ht="26.25">
      <c r="A1096" s="19" t="s">
        <v>226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176</v>
      </c>
      <c r="I1096" s="20" t="s">
        <v>225</v>
      </c>
      <c r="J1096" s="45">
        <f t="shared" si="207"/>
        <v>14182.7</v>
      </c>
      <c r="K1096" s="45">
        <f t="shared" si="207"/>
        <v>14173.8</v>
      </c>
      <c r="L1096" s="45">
        <f t="shared" si="207"/>
        <v>14173.8</v>
      </c>
    </row>
    <row r="1097" spans="1:12" ht="12.75">
      <c r="A1097" s="19" t="s">
        <v>227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176</v>
      </c>
      <c r="I1097" s="20" t="s">
        <v>250</v>
      </c>
      <c r="J1097" s="45">
        <v>14182.7</v>
      </c>
      <c r="K1097" s="45">
        <v>14173.8</v>
      </c>
      <c r="L1097" s="45">
        <v>14173.8</v>
      </c>
    </row>
    <row r="1098" spans="1:12" ht="26.25">
      <c r="A1098" s="19" t="s">
        <v>380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428</v>
      </c>
      <c r="I1098" s="20"/>
      <c r="J1098" s="45">
        <f aca="true" t="shared" si="208" ref="J1098:L1099">J1099</f>
        <v>73.2</v>
      </c>
      <c r="K1098" s="45">
        <f t="shared" si="208"/>
        <v>73.2</v>
      </c>
      <c r="L1098" s="45">
        <f t="shared" si="208"/>
        <v>73.2</v>
      </c>
    </row>
    <row r="1099" spans="1:12" ht="26.25">
      <c r="A1099" s="19" t="s">
        <v>226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428</v>
      </c>
      <c r="I1099" s="20" t="s">
        <v>225</v>
      </c>
      <c r="J1099" s="45">
        <f t="shared" si="208"/>
        <v>73.2</v>
      </c>
      <c r="K1099" s="45">
        <f t="shared" si="208"/>
        <v>73.2</v>
      </c>
      <c r="L1099" s="45">
        <f t="shared" si="208"/>
        <v>73.2</v>
      </c>
    </row>
    <row r="1100" spans="1:12" ht="12.75">
      <c r="A1100" s="19" t="s">
        <v>227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428</v>
      </c>
      <c r="I1100" s="20" t="s">
        <v>250</v>
      </c>
      <c r="J1100" s="45">
        <v>73.2</v>
      </c>
      <c r="K1100" s="45">
        <v>73.2</v>
      </c>
      <c r="L1100" s="45">
        <v>73.2</v>
      </c>
    </row>
    <row r="1101" spans="1:12" ht="26.25">
      <c r="A1101" s="19" t="s">
        <v>378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379</v>
      </c>
      <c r="I1101" s="20"/>
      <c r="J1101" s="45">
        <f aca="true" t="shared" si="209" ref="J1101:L1102">J1102</f>
        <v>1387.5</v>
      </c>
      <c r="K1101" s="45">
        <f t="shared" si="209"/>
        <v>1387.5</v>
      </c>
      <c r="L1101" s="45">
        <f t="shared" si="209"/>
        <v>1387.5</v>
      </c>
    </row>
    <row r="1102" spans="1:12" ht="26.25">
      <c r="A1102" s="19" t="s">
        <v>226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379</v>
      </c>
      <c r="I1102" s="20" t="s">
        <v>225</v>
      </c>
      <c r="J1102" s="45">
        <f t="shared" si="209"/>
        <v>1387.5</v>
      </c>
      <c r="K1102" s="45">
        <f t="shared" si="209"/>
        <v>1387.5</v>
      </c>
      <c r="L1102" s="45">
        <f t="shared" si="209"/>
        <v>1387.5</v>
      </c>
    </row>
    <row r="1103" spans="1:12" ht="12.75">
      <c r="A1103" s="19" t="s">
        <v>227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379</v>
      </c>
      <c r="I1103" s="20" t="s">
        <v>250</v>
      </c>
      <c r="J1103" s="45">
        <v>1387.5</v>
      </c>
      <c r="K1103" s="45">
        <v>1387.5</v>
      </c>
      <c r="L1103" s="45">
        <v>1387.5</v>
      </c>
    </row>
    <row r="1104" spans="1:12" ht="26.25">
      <c r="A1104" s="67" t="s">
        <v>411</v>
      </c>
      <c r="B1104" s="13" t="s">
        <v>300</v>
      </c>
      <c r="C1104" s="10" t="s">
        <v>265</v>
      </c>
      <c r="D1104" s="10" t="s">
        <v>262</v>
      </c>
      <c r="E1104" s="11" t="s">
        <v>28</v>
      </c>
      <c r="F1104" s="12" t="s">
        <v>221</v>
      </c>
      <c r="G1104" s="12" t="s">
        <v>180</v>
      </c>
      <c r="H1104" s="12" t="s">
        <v>181</v>
      </c>
      <c r="I1104" s="10"/>
      <c r="J1104" s="31">
        <f>J1105</f>
        <v>53.2</v>
      </c>
      <c r="K1104" s="31">
        <f aca="true" t="shared" si="210" ref="K1104:L1108">K1105</f>
        <v>0</v>
      </c>
      <c r="L1104" s="31">
        <f t="shared" si="210"/>
        <v>0</v>
      </c>
    </row>
    <row r="1105" spans="1:12" ht="26.25">
      <c r="A1105" s="25" t="s">
        <v>29</v>
      </c>
      <c r="B1105" s="29" t="s">
        <v>300</v>
      </c>
      <c r="C1105" s="20" t="s">
        <v>265</v>
      </c>
      <c r="D1105" s="20" t="s">
        <v>262</v>
      </c>
      <c r="E1105" s="27" t="s">
        <v>28</v>
      </c>
      <c r="F1105" s="28" t="s">
        <v>241</v>
      </c>
      <c r="G1105" s="28" t="s">
        <v>180</v>
      </c>
      <c r="H1105" s="28" t="s">
        <v>181</v>
      </c>
      <c r="I1105" s="20"/>
      <c r="J1105" s="45">
        <f>J1106</f>
        <v>53.2</v>
      </c>
      <c r="K1105" s="45">
        <f t="shared" si="210"/>
        <v>0</v>
      </c>
      <c r="L1105" s="45">
        <f t="shared" si="210"/>
        <v>0</v>
      </c>
    </row>
    <row r="1106" spans="1:12" ht="26.25">
      <c r="A1106" s="25" t="s">
        <v>130</v>
      </c>
      <c r="B1106" s="29" t="s">
        <v>300</v>
      </c>
      <c r="C1106" s="20" t="s">
        <v>265</v>
      </c>
      <c r="D1106" s="20" t="s">
        <v>262</v>
      </c>
      <c r="E1106" s="27" t="s">
        <v>28</v>
      </c>
      <c r="F1106" s="28" t="s">
        <v>241</v>
      </c>
      <c r="G1106" s="28" t="s">
        <v>260</v>
      </c>
      <c r="H1106" s="28" t="s">
        <v>181</v>
      </c>
      <c r="I1106" s="20"/>
      <c r="J1106" s="45">
        <f>J1107</f>
        <v>53.2</v>
      </c>
      <c r="K1106" s="45">
        <f t="shared" si="210"/>
        <v>0</v>
      </c>
      <c r="L1106" s="45">
        <f t="shared" si="210"/>
        <v>0</v>
      </c>
    </row>
    <row r="1107" spans="1:12" ht="12.75">
      <c r="A1107" s="25" t="s">
        <v>30</v>
      </c>
      <c r="B1107" s="29" t="s">
        <v>300</v>
      </c>
      <c r="C1107" s="20" t="s">
        <v>265</v>
      </c>
      <c r="D1107" s="20" t="s">
        <v>262</v>
      </c>
      <c r="E1107" s="27" t="s">
        <v>28</v>
      </c>
      <c r="F1107" s="28" t="s">
        <v>241</v>
      </c>
      <c r="G1107" s="28" t="s">
        <v>260</v>
      </c>
      <c r="H1107" s="28" t="s">
        <v>129</v>
      </c>
      <c r="I1107" s="20"/>
      <c r="J1107" s="45">
        <f>J1108</f>
        <v>53.2</v>
      </c>
      <c r="K1107" s="45">
        <f t="shared" si="210"/>
        <v>0</v>
      </c>
      <c r="L1107" s="45">
        <f t="shared" si="210"/>
        <v>0</v>
      </c>
    </row>
    <row r="1108" spans="1:12" ht="26.2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28</v>
      </c>
      <c r="F1108" s="28" t="s">
        <v>241</v>
      </c>
      <c r="G1108" s="28" t="s">
        <v>260</v>
      </c>
      <c r="H1108" s="28" t="s">
        <v>129</v>
      </c>
      <c r="I1108" s="20" t="s">
        <v>225</v>
      </c>
      <c r="J1108" s="45">
        <f>J1109</f>
        <v>53.2</v>
      </c>
      <c r="K1108" s="45">
        <f t="shared" si="210"/>
        <v>0</v>
      </c>
      <c r="L1108" s="45">
        <f t="shared" si="210"/>
        <v>0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28</v>
      </c>
      <c r="F1109" s="28" t="s">
        <v>241</v>
      </c>
      <c r="G1109" s="28" t="s">
        <v>260</v>
      </c>
      <c r="H1109" s="28" t="s">
        <v>129</v>
      </c>
      <c r="I1109" s="20" t="s">
        <v>250</v>
      </c>
      <c r="J1109" s="45">
        <v>53.2</v>
      </c>
      <c r="K1109" s="45"/>
      <c r="L1109" s="45"/>
    </row>
    <row r="1110" spans="1:12" ht="12.75">
      <c r="A1110" s="15" t="s">
        <v>276</v>
      </c>
      <c r="B1110" s="13" t="s">
        <v>300</v>
      </c>
      <c r="C1110" s="10" t="s">
        <v>277</v>
      </c>
      <c r="D1110" s="10"/>
      <c r="E1110" s="27"/>
      <c r="F1110" s="28"/>
      <c r="G1110" s="28"/>
      <c r="H1110" s="28"/>
      <c r="I1110" s="10"/>
      <c r="J1110" s="31">
        <f aca="true" t="shared" si="211" ref="J1110:L1112">J1111</f>
        <v>29822.7</v>
      </c>
      <c r="K1110" s="31">
        <f t="shared" si="211"/>
        <v>40385.5</v>
      </c>
      <c r="L1110" s="31">
        <f t="shared" si="211"/>
        <v>40098.1</v>
      </c>
    </row>
    <row r="1111" spans="1:12" ht="12.75">
      <c r="A1111" s="15" t="s">
        <v>309</v>
      </c>
      <c r="B1111" s="13" t="s">
        <v>300</v>
      </c>
      <c r="C1111" s="10" t="s">
        <v>277</v>
      </c>
      <c r="D1111" s="10" t="s">
        <v>261</v>
      </c>
      <c r="E1111" s="11"/>
      <c r="F1111" s="12"/>
      <c r="G1111" s="12"/>
      <c r="H1111" s="12"/>
      <c r="I1111" s="10"/>
      <c r="J1111" s="31">
        <f t="shared" si="211"/>
        <v>29822.7</v>
      </c>
      <c r="K1111" s="31">
        <f t="shared" si="211"/>
        <v>40385.5</v>
      </c>
      <c r="L1111" s="31">
        <f t="shared" si="211"/>
        <v>40098.1</v>
      </c>
    </row>
    <row r="1112" spans="1:12" ht="26.25">
      <c r="A1112" s="26" t="s">
        <v>410</v>
      </c>
      <c r="B1112" s="13" t="s">
        <v>300</v>
      </c>
      <c r="C1112" s="10" t="s">
        <v>277</v>
      </c>
      <c r="D1112" s="10" t="s">
        <v>261</v>
      </c>
      <c r="E1112" s="11" t="s">
        <v>313</v>
      </c>
      <c r="F1112" s="12" t="s">
        <v>221</v>
      </c>
      <c r="G1112" s="12" t="s">
        <v>180</v>
      </c>
      <c r="H1112" s="12" t="s">
        <v>181</v>
      </c>
      <c r="I1112" s="20"/>
      <c r="J1112" s="31">
        <f t="shared" si="211"/>
        <v>29822.7</v>
      </c>
      <c r="K1112" s="31">
        <f t="shared" si="211"/>
        <v>40385.5</v>
      </c>
      <c r="L1112" s="31">
        <f t="shared" si="211"/>
        <v>40098.1</v>
      </c>
    </row>
    <row r="1113" spans="1:12" ht="26.25">
      <c r="A1113" s="25" t="s">
        <v>224</v>
      </c>
      <c r="B1113" s="29" t="s">
        <v>300</v>
      </c>
      <c r="C1113" s="20" t="s">
        <v>277</v>
      </c>
      <c r="D1113" s="20" t="s">
        <v>261</v>
      </c>
      <c r="E1113" s="27" t="s">
        <v>313</v>
      </c>
      <c r="F1113" s="28" t="s">
        <v>219</v>
      </c>
      <c r="G1113" s="28" t="s">
        <v>180</v>
      </c>
      <c r="H1113" s="28" t="s">
        <v>181</v>
      </c>
      <c r="I1113" s="20"/>
      <c r="J1113" s="45">
        <f>J1114+J1118</f>
        <v>29822.7</v>
      </c>
      <c r="K1113" s="45">
        <f>K1114+K1118</f>
        <v>40385.5</v>
      </c>
      <c r="L1113" s="45">
        <f>L1114+L1118</f>
        <v>40098.1</v>
      </c>
    </row>
    <row r="1114" spans="1:12" ht="26.25">
      <c r="A1114" s="25" t="s">
        <v>161</v>
      </c>
      <c r="B1114" s="29" t="s">
        <v>300</v>
      </c>
      <c r="C1114" s="20" t="s">
        <v>277</v>
      </c>
      <c r="D1114" s="20" t="s">
        <v>261</v>
      </c>
      <c r="E1114" s="27" t="s">
        <v>313</v>
      </c>
      <c r="F1114" s="28" t="s">
        <v>219</v>
      </c>
      <c r="G1114" s="28" t="s">
        <v>260</v>
      </c>
      <c r="H1114" s="28" t="s">
        <v>181</v>
      </c>
      <c r="I1114" s="20"/>
      <c r="J1114" s="45">
        <f aca="true" t="shared" si="212" ref="J1114:L1116">J1115</f>
        <v>7848.5</v>
      </c>
      <c r="K1114" s="45">
        <f t="shared" si="212"/>
        <v>11456.2</v>
      </c>
      <c r="L1114" s="45">
        <f t="shared" si="212"/>
        <v>11228.1</v>
      </c>
    </row>
    <row r="1115" spans="1:12" ht="39">
      <c r="A1115" s="54" t="s">
        <v>234</v>
      </c>
      <c r="B1115" s="29" t="s">
        <v>300</v>
      </c>
      <c r="C1115" s="20" t="s">
        <v>277</v>
      </c>
      <c r="D1115" s="20" t="s">
        <v>261</v>
      </c>
      <c r="E1115" s="27" t="s">
        <v>313</v>
      </c>
      <c r="F1115" s="28" t="s">
        <v>219</v>
      </c>
      <c r="G1115" s="28" t="s">
        <v>260</v>
      </c>
      <c r="H1115" s="28" t="s">
        <v>168</v>
      </c>
      <c r="I1115" s="20"/>
      <c r="J1115" s="45">
        <f t="shared" si="212"/>
        <v>7848.5</v>
      </c>
      <c r="K1115" s="45">
        <f t="shared" si="212"/>
        <v>11456.2</v>
      </c>
      <c r="L1115" s="45">
        <f t="shared" si="212"/>
        <v>11228.1</v>
      </c>
    </row>
    <row r="1116" spans="1:12" ht="12.75">
      <c r="A1116" s="33" t="s">
        <v>229</v>
      </c>
      <c r="B1116" s="29" t="s">
        <v>300</v>
      </c>
      <c r="C1116" s="20" t="s">
        <v>277</v>
      </c>
      <c r="D1116" s="20" t="s">
        <v>261</v>
      </c>
      <c r="E1116" s="27" t="s">
        <v>313</v>
      </c>
      <c r="F1116" s="28" t="s">
        <v>219</v>
      </c>
      <c r="G1116" s="28" t="s">
        <v>260</v>
      </c>
      <c r="H1116" s="28" t="s">
        <v>168</v>
      </c>
      <c r="I1116" s="20" t="s">
        <v>230</v>
      </c>
      <c r="J1116" s="45">
        <f t="shared" si="212"/>
        <v>7848.5</v>
      </c>
      <c r="K1116" s="45">
        <f t="shared" si="212"/>
        <v>11456.2</v>
      </c>
      <c r="L1116" s="45">
        <f t="shared" si="212"/>
        <v>11228.1</v>
      </c>
    </row>
    <row r="1117" spans="1:12" ht="13.5" customHeight="1">
      <c r="A1117" s="19" t="s">
        <v>251</v>
      </c>
      <c r="B1117" s="29" t="s">
        <v>300</v>
      </c>
      <c r="C1117" s="20" t="s">
        <v>277</v>
      </c>
      <c r="D1117" s="20" t="s">
        <v>261</v>
      </c>
      <c r="E1117" s="27" t="s">
        <v>313</v>
      </c>
      <c r="F1117" s="28" t="s">
        <v>219</v>
      </c>
      <c r="G1117" s="28" t="s">
        <v>260</v>
      </c>
      <c r="H1117" s="28" t="s">
        <v>168</v>
      </c>
      <c r="I1117" s="20" t="s">
        <v>252</v>
      </c>
      <c r="J1117" s="45">
        <v>7848.5</v>
      </c>
      <c r="K1117" s="45">
        <v>11456.2</v>
      </c>
      <c r="L1117" s="45">
        <v>11228.1</v>
      </c>
    </row>
    <row r="1118" spans="1:12" ht="26.25">
      <c r="A1118" s="19" t="s">
        <v>164</v>
      </c>
      <c r="B1118" s="29" t="s">
        <v>300</v>
      </c>
      <c r="C1118" s="20" t="s">
        <v>277</v>
      </c>
      <c r="D1118" s="20" t="s">
        <v>261</v>
      </c>
      <c r="E1118" s="27" t="s">
        <v>313</v>
      </c>
      <c r="F1118" s="28" t="s">
        <v>219</v>
      </c>
      <c r="G1118" s="28" t="s">
        <v>261</v>
      </c>
      <c r="H1118" s="28" t="s">
        <v>181</v>
      </c>
      <c r="I1118" s="20"/>
      <c r="J1118" s="45">
        <f>J1119+J1124+J1129</f>
        <v>21974.2</v>
      </c>
      <c r="K1118" s="45">
        <f>K1119+K1124+K1129</f>
        <v>28929.300000000003</v>
      </c>
      <c r="L1118" s="45">
        <f>L1119+L1124+L1129</f>
        <v>28870</v>
      </c>
    </row>
    <row r="1119" spans="1:12" ht="26.25">
      <c r="A1119" s="25" t="s">
        <v>80</v>
      </c>
      <c r="B1119" s="57" t="s">
        <v>300</v>
      </c>
      <c r="C1119" s="36" t="s">
        <v>277</v>
      </c>
      <c r="D1119" s="36" t="s">
        <v>261</v>
      </c>
      <c r="E1119" s="27" t="s">
        <v>313</v>
      </c>
      <c r="F1119" s="28" t="s">
        <v>219</v>
      </c>
      <c r="G1119" s="28" t="s">
        <v>261</v>
      </c>
      <c r="H1119" s="28" t="s">
        <v>165</v>
      </c>
      <c r="I1119" s="36"/>
      <c r="J1119" s="45">
        <f>J1122+J1120</f>
        <v>9552</v>
      </c>
      <c r="K1119" s="45">
        <f>K1122+K1120</f>
        <v>12072</v>
      </c>
      <c r="L1119" s="45">
        <f>L1122+L1120</f>
        <v>12072</v>
      </c>
    </row>
    <row r="1120" spans="1:12" ht="26.25">
      <c r="A1120" s="25" t="s">
        <v>215</v>
      </c>
      <c r="B1120" s="57" t="s">
        <v>300</v>
      </c>
      <c r="C1120" s="36" t="s">
        <v>277</v>
      </c>
      <c r="D1120" s="36" t="s">
        <v>261</v>
      </c>
      <c r="E1120" s="27" t="s">
        <v>313</v>
      </c>
      <c r="F1120" s="28" t="s">
        <v>219</v>
      </c>
      <c r="G1120" s="28" t="s">
        <v>261</v>
      </c>
      <c r="H1120" s="28" t="s">
        <v>165</v>
      </c>
      <c r="I1120" s="36" t="s">
        <v>330</v>
      </c>
      <c r="J1120" s="45">
        <f>J1121</f>
        <v>56.2</v>
      </c>
      <c r="K1120" s="45">
        <f>K1121</f>
        <v>72</v>
      </c>
      <c r="L1120" s="45">
        <f>L1121</f>
        <v>72</v>
      </c>
    </row>
    <row r="1121" spans="1:12" ht="26.25">
      <c r="A1121" s="19" t="s">
        <v>233</v>
      </c>
      <c r="B1121" s="57" t="s">
        <v>300</v>
      </c>
      <c r="C1121" s="36" t="s">
        <v>277</v>
      </c>
      <c r="D1121" s="36" t="s">
        <v>261</v>
      </c>
      <c r="E1121" s="27" t="s">
        <v>313</v>
      </c>
      <c r="F1121" s="28" t="s">
        <v>219</v>
      </c>
      <c r="G1121" s="28" t="s">
        <v>261</v>
      </c>
      <c r="H1121" s="28" t="s">
        <v>165</v>
      </c>
      <c r="I1121" s="36" t="s">
        <v>245</v>
      </c>
      <c r="J1121" s="45">
        <v>56.2</v>
      </c>
      <c r="K1121" s="45">
        <v>72</v>
      </c>
      <c r="L1121" s="45">
        <v>72</v>
      </c>
    </row>
    <row r="1122" spans="1:12" ht="12.75">
      <c r="A1122" s="33" t="s">
        <v>229</v>
      </c>
      <c r="B1122" s="57" t="s">
        <v>300</v>
      </c>
      <c r="C1122" s="36" t="s">
        <v>277</v>
      </c>
      <c r="D1122" s="36" t="s">
        <v>261</v>
      </c>
      <c r="E1122" s="27" t="s">
        <v>313</v>
      </c>
      <c r="F1122" s="28" t="s">
        <v>219</v>
      </c>
      <c r="G1122" s="28" t="s">
        <v>261</v>
      </c>
      <c r="H1122" s="28" t="s">
        <v>165</v>
      </c>
      <c r="I1122" s="36" t="s">
        <v>230</v>
      </c>
      <c r="J1122" s="45">
        <f>J1123</f>
        <v>9495.8</v>
      </c>
      <c r="K1122" s="45">
        <f>K1123</f>
        <v>12000</v>
      </c>
      <c r="L1122" s="45">
        <f>L1123</f>
        <v>12000</v>
      </c>
    </row>
    <row r="1123" spans="1:12" ht="12.75">
      <c r="A1123" s="33" t="s">
        <v>253</v>
      </c>
      <c r="B1123" s="57" t="s">
        <v>300</v>
      </c>
      <c r="C1123" s="36" t="s">
        <v>277</v>
      </c>
      <c r="D1123" s="36" t="s">
        <v>261</v>
      </c>
      <c r="E1123" s="27" t="s">
        <v>313</v>
      </c>
      <c r="F1123" s="28" t="s">
        <v>219</v>
      </c>
      <c r="G1123" s="28" t="s">
        <v>261</v>
      </c>
      <c r="H1123" s="28" t="s">
        <v>165</v>
      </c>
      <c r="I1123" s="36" t="s">
        <v>254</v>
      </c>
      <c r="J1123" s="45">
        <v>9495.8</v>
      </c>
      <c r="K1123" s="45">
        <v>12000</v>
      </c>
      <c r="L1123" s="45">
        <v>12000</v>
      </c>
    </row>
    <row r="1124" spans="1:12" ht="26.25">
      <c r="A1124" s="33" t="s">
        <v>81</v>
      </c>
      <c r="B1124" s="57" t="s">
        <v>300</v>
      </c>
      <c r="C1124" s="36" t="s">
        <v>277</v>
      </c>
      <c r="D1124" s="36" t="s">
        <v>261</v>
      </c>
      <c r="E1124" s="27" t="s">
        <v>313</v>
      </c>
      <c r="F1124" s="28" t="s">
        <v>219</v>
      </c>
      <c r="G1124" s="28" t="s">
        <v>261</v>
      </c>
      <c r="H1124" s="28" t="s">
        <v>166</v>
      </c>
      <c r="I1124" s="36"/>
      <c r="J1124" s="45">
        <f>J1127+J1125</f>
        <v>4323.6</v>
      </c>
      <c r="K1124" s="45">
        <f>K1127+K1125</f>
        <v>5432.4</v>
      </c>
      <c r="L1124" s="45">
        <f>L1127+L1125</f>
        <v>5373.1</v>
      </c>
    </row>
    <row r="1125" spans="1:12" ht="26.25">
      <c r="A1125" s="25" t="s">
        <v>215</v>
      </c>
      <c r="B1125" s="57" t="s">
        <v>300</v>
      </c>
      <c r="C1125" s="36" t="s">
        <v>277</v>
      </c>
      <c r="D1125" s="36" t="s">
        <v>261</v>
      </c>
      <c r="E1125" s="27" t="s">
        <v>313</v>
      </c>
      <c r="F1125" s="28" t="s">
        <v>219</v>
      </c>
      <c r="G1125" s="28" t="s">
        <v>261</v>
      </c>
      <c r="H1125" s="28" t="s">
        <v>166</v>
      </c>
      <c r="I1125" s="36" t="s">
        <v>330</v>
      </c>
      <c r="J1125" s="45">
        <f>J1126</f>
        <v>23.6</v>
      </c>
      <c r="K1125" s="45">
        <f>K1126</f>
        <v>32.4</v>
      </c>
      <c r="L1125" s="45">
        <f>L1126</f>
        <v>33.1</v>
      </c>
    </row>
    <row r="1126" spans="1:12" ht="26.25">
      <c r="A1126" s="19" t="s">
        <v>233</v>
      </c>
      <c r="B1126" s="57" t="s">
        <v>300</v>
      </c>
      <c r="C1126" s="36" t="s">
        <v>277</v>
      </c>
      <c r="D1126" s="36" t="s">
        <v>261</v>
      </c>
      <c r="E1126" s="27" t="s">
        <v>313</v>
      </c>
      <c r="F1126" s="28" t="s">
        <v>219</v>
      </c>
      <c r="G1126" s="28" t="s">
        <v>261</v>
      </c>
      <c r="H1126" s="28" t="s">
        <v>166</v>
      </c>
      <c r="I1126" s="36" t="s">
        <v>245</v>
      </c>
      <c r="J1126" s="45">
        <v>23.6</v>
      </c>
      <c r="K1126" s="45">
        <v>32.4</v>
      </c>
      <c r="L1126" s="45">
        <v>33.1</v>
      </c>
    </row>
    <row r="1127" spans="1:12" ht="12.75">
      <c r="A1127" s="33" t="s">
        <v>229</v>
      </c>
      <c r="B1127" s="57" t="s">
        <v>300</v>
      </c>
      <c r="C1127" s="36" t="s">
        <v>277</v>
      </c>
      <c r="D1127" s="36" t="s">
        <v>261</v>
      </c>
      <c r="E1127" s="27" t="s">
        <v>313</v>
      </c>
      <c r="F1127" s="28" t="s">
        <v>219</v>
      </c>
      <c r="G1127" s="28" t="s">
        <v>261</v>
      </c>
      <c r="H1127" s="28" t="s">
        <v>166</v>
      </c>
      <c r="I1127" s="36" t="s">
        <v>230</v>
      </c>
      <c r="J1127" s="45">
        <f>J1128</f>
        <v>4300</v>
      </c>
      <c r="K1127" s="45">
        <f>K1128</f>
        <v>5400</v>
      </c>
      <c r="L1127" s="45">
        <f>L1128</f>
        <v>5340</v>
      </c>
    </row>
    <row r="1128" spans="1:12" ht="13.5" customHeight="1">
      <c r="A1128" s="19" t="s">
        <v>251</v>
      </c>
      <c r="B1128" s="57" t="s">
        <v>300</v>
      </c>
      <c r="C1128" s="36" t="s">
        <v>277</v>
      </c>
      <c r="D1128" s="36" t="s">
        <v>261</v>
      </c>
      <c r="E1128" s="27" t="s">
        <v>313</v>
      </c>
      <c r="F1128" s="28" t="s">
        <v>219</v>
      </c>
      <c r="G1128" s="28" t="s">
        <v>261</v>
      </c>
      <c r="H1128" s="28" t="s">
        <v>166</v>
      </c>
      <c r="I1128" s="36" t="s">
        <v>252</v>
      </c>
      <c r="J1128" s="45">
        <v>4300</v>
      </c>
      <c r="K1128" s="45">
        <v>5400</v>
      </c>
      <c r="L1128" s="45">
        <v>5340</v>
      </c>
    </row>
    <row r="1129" spans="1:12" ht="26.25">
      <c r="A1129" s="33" t="s">
        <v>82</v>
      </c>
      <c r="B1129" s="57" t="s">
        <v>300</v>
      </c>
      <c r="C1129" s="36" t="s">
        <v>277</v>
      </c>
      <c r="D1129" s="36" t="s">
        <v>261</v>
      </c>
      <c r="E1129" s="27" t="s">
        <v>313</v>
      </c>
      <c r="F1129" s="28" t="s">
        <v>219</v>
      </c>
      <c r="G1129" s="28" t="s">
        <v>261</v>
      </c>
      <c r="H1129" s="28" t="s">
        <v>167</v>
      </c>
      <c r="I1129" s="36"/>
      <c r="J1129" s="45">
        <f>J1132+J1130</f>
        <v>8098.599999999999</v>
      </c>
      <c r="K1129" s="45">
        <f>K1132+K1130</f>
        <v>11424.9</v>
      </c>
      <c r="L1129" s="45">
        <f>L1132+L1130</f>
        <v>11424.9</v>
      </c>
    </row>
    <row r="1130" spans="1:12" ht="26.25">
      <c r="A1130" s="25" t="s">
        <v>215</v>
      </c>
      <c r="B1130" s="57" t="s">
        <v>300</v>
      </c>
      <c r="C1130" s="36" t="s">
        <v>277</v>
      </c>
      <c r="D1130" s="36" t="s">
        <v>261</v>
      </c>
      <c r="E1130" s="27" t="s">
        <v>313</v>
      </c>
      <c r="F1130" s="28" t="s">
        <v>219</v>
      </c>
      <c r="G1130" s="28" t="s">
        <v>261</v>
      </c>
      <c r="H1130" s="28" t="s">
        <v>167</v>
      </c>
      <c r="I1130" s="36" t="s">
        <v>330</v>
      </c>
      <c r="J1130" s="45">
        <f>J1131</f>
        <v>51.4</v>
      </c>
      <c r="K1130" s="45">
        <f>K1131</f>
        <v>74.9</v>
      </c>
      <c r="L1130" s="45">
        <f>L1131</f>
        <v>74.9</v>
      </c>
    </row>
    <row r="1131" spans="1:12" ht="26.25">
      <c r="A1131" s="19" t="s">
        <v>233</v>
      </c>
      <c r="B1131" s="57" t="s">
        <v>300</v>
      </c>
      <c r="C1131" s="36" t="s">
        <v>277</v>
      </c>
      <c r="D1131" s="36" t="s">
        <v>261</v>
      </c>
      <c r="E1131" s="27" t="s">
        <v>313</v>
      </c>
      <c r="F1131" s="28" t="s">
        <v>219</v>
      </c>
      <c r="G1131" s="28" t="s">
        <v>261</v>
      </c>
      <c r="H1131" s="28" t="s">
        <v>167</v>
      </c>
      <c r="I1131" s="36" t="s">
        <v>245</v>
      </c>
      <c r="J1131" s="45">
        <v>51.4</v>
      </c>
      <c r="K1131" s="45">
        <v>74.9</v>
      </c>
      <c r="L1131" s="45">
        <v>74.9</v>
      </c>
    </row>
    <row r="1132" spans="1:12" ht="12.75">
      <c r="A1132" s="33" t="s">
        <v>229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167</v>
      </c>
      <c r="I1132" s="36" t="s">
        <v>230</v>
      </c>
      <c r="J1132" s="45">
        <f>J1133</f>
        <v>8047.2</v>
      </c>
      <c r="K1132" s="45">
        <f>K1133</f>
        <v>11350</v>
      </c>
      <c r="L1132" s="45">
        <f>L1133</f>
        <v>11350</v>
      </c>
    </row>
    <row r="1133" spans="1:12" ht="12.75">
      <c r="A1133" s="33" t="s">
        <v>253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167</v>
      </c>
      <c r="I1133" s="36" t="s">
        <v>254</v>
      </c>
      <c r="J1133" s="45">
        <v>8047.2</v>
      </c>
      <c r="K1133" s="45">
        <v>11350</v>
      </c>
      <c r="L1133" s="45">
        <v>11350</v>
      </c>
    </row>
    <row r="1134" spans="1:12" ht="12.75">
      <c r="A1134" s="7" t="s">
        <v>287</v>
      </c>
      <c r="B1134" s="3" t="s">
        <v>302</v>
      </c>
      <c r="C1134" s="47"/>
      <c r="D1134" s="47"/>
      <c r="E1134" s="48"/>
      <c r="F1134" s="48"/>
      <c r="G1134" s="48"/>
      <c r="H1134" s="48"/>
      <c r="I1134" s="47"/>
      <c r="J1134" s="34">
        <f>J1135</f>
        <v>15658.8</v>
      </c>
      <c r="K1134" s="34">
        <f>K1135</f>
        <v>15668.800000000001</v>
      </c>
      <c r="L1134" s="34">
        <f>L1135</f>
        <v>15668.800000000001</v>
      </c>
    </row>
    <row r="1135" spans="1:12" ht="13.5">
      <c r="A1135" s="9" t="s">
        <v>288</v>
      </c>
      <c r="B1135" s="13" t="s">
        <v>302</v>
      </c>
      <c r="C1135" s="10" t="s">
        <v>260</v>
      </c>
      <c r="D1135" s="10"/>
      <c r="E1135" s="27"/>
      <c r="F1135" s="28"/>
      <c r="G1135" s="28"/>
      <c r="H1135" s="28"/>
      <c r="I1135" s="10"/>
      <c r="J1135" s="14">
        <f>J1136+J1152</f>
        <v>15658.8</v>
      </c>
      <c r="K1135" s="14">
        <f>K1136+K1152</f>
        <v>15668.800000000001</v>
      </c>
      <c r="L1135" s="14">
        <f>L1136+L1152</f>
        <v>15668.800000000001</v>
      </c>
    </row>
    <row r="1136" spans="1:12" ht="26.25">
      <c r="A1136" s="15" t="s">
        <v>308</v>
      </c>
      <c r="B1136" s="13" t="s">
        <v>302</v>
      </c>
      <c r="C1136" s="10" t="s">
        <v>260</v>
      </c>
      <c r="D1136" s="10" t="s">
        <v>282</v>
      </c>
      <c r="E1136" s="27"/>
      <c r="F1136" s="28"/>
      <c r="G1136" s="28"/>
      <c r="H1136" s="28"/>
      <c r="I1136" s="10"/>
      <c r="J1136" s="14">
        <f aca="true" t="shared" si="213" ref="J1136:L1138">J1137</f>
        <v>15168.8</v>
      </c>
      <c r="K1136" s="14">
        <f t="shared" si="213"/>
        <v>15168.800000000001</v>
      </c>
      <c r="L1136" s="14">
        <f t="shared" si="213"/>
        <v>15168.800000000001</v>
      </c>
    </row>
    <row r="1137" spans="1:12" ht="39">
      <c r="A1137" s="67" t="s">
        <v>413</v>
      </c>
      <c r="B1137" s="13" t="s">
        <v>302</v>
      </c>
      <c r="C1137" s="10" t="s">
        <v>260</v>
      </c>
      <c r="D1137" s="10" t="s">
        <v>282</v>
      </c>
      <c r="E1137" s="11" t="s">
        <v>42</v>
      </c>
      <c r="F1137" s="12" t="s">
        <v>221</v>
      </c>
      <c r="G1137" s="12" t="s">
        <v>180</v>
      </c>
      <c r="H1137" s="12" t="s">
        <v>181</v>
      </c>
      <c r="I1137" s="10"/>
      <c r="J1137" s="14">
        <f>J1138+J1148</f>
        <v>15168.8</v>
      </c>
      <c r="K1137" s="14">
        <f>K1138+K1148</f>
        <v>15168.800000000001</v>
      </c>
      <c r="L1137" s="14">
        <f>L1138+L1148</f>
        <v>15168.800000000001</v>
      </c>
    </row>
    <row r="1138" spans="1:12" ht="14.25" customHeight="1">
      <c r="A1138" s="25" t="s">
        <v>43</v>
      </c>
      <c r="B1138" s="29" t="s">
        <v>302</v>
      </c>
      <c r="C1138" s="20" t="s">
        <v>260</v>
      </c>
      <c r="D1138" s="20" t="s">
        <v>282</v>
      </c>
      <c r="E1138" s="27" t="s">
        <v>42</v>
      </c>
      <c r="F1138" s="28" t="s">
        <v>241</v>
      </c>
      <c r="G1138" s="28" t="s">
        <v>180</v>
      </c>
      <c r="H1138" s="28" t="s">
        <v>181</v>
      </c>
      <c r="I1138" s="20"/>
      <c r="J1138" s="24">
        <f t="shared" si="213"/>
        <v>15167.5</v>
      </c>
      <c r="K1138" s="24">
        <f t="shared" si="213"/>
        <v>15168.800000000001</v>
      </c>
      <c r="L1138" s="24">
        <f t="shared" si="213"/>
        <v>15168.800000000001</v>
      </c>
    </row>
    <row r="1139" spans="1:12" ht="26.25">
      <c r="A1139" s="25" t="s">
        <v>213</v>
      </c>
      <c r="B1139" s="29" t="s">
        <v>302</v>
      </c>
      <c r="C1139" s="20" t="s">
        <v>260</v>
      </c>
      <c r="D1139" s="20" t="s">
        <v>282</v>
      </c>
      <c r="E1139" s="27" t="s">
        <v>42</v>
      </c>
      <c r="F1139" s="28" t="s">
        <v>241</v>
      </c>
      <c r="G1139" s="28" t="s">
        <v>260</v>
      </c>
      <c r="H1139" s="28" t="s">
        <v>181</v>
      </c>
      <c r="I1139" s="20"/>
      <c r="J1139" s="24">
        <f>J1140+J1143</f>
        <v>15167.5</v>
      </c>
      <c r="K1139" s="24">
        <f>K1140+K1143</f>
        <v>15168.800000000001</v>
      </c>
      <c r="L1139" s="24">
        <f>L1140+L1143</f>
        <v>15168.800000000001</v>
      </c>
    </row>
    <row r="1140" spans="1:12" ht="26.25">
      <c r="A1140" s="54" t="s">
        <v>1</v>
      </c>
      <c r="B1140" s="29" t="s">
        <v>302</v>
      </c>
      <c r="C1140" s="20" t="s">
        <v>260</v>
      </c>
      <c r="D1140" s="20" t="s">
        <v>282</v>
      </c>
      <c r="E1140" s="27" t="s">
        <v>42</v>
      </c>
      <c r="F1140" s="28" t="s">
        <v>241</v>
      </c>
      <c r="G1140" s="28" t="s">
        <v>260</v>
      </c>
      <c r="H1140" s="28" t="s">
        <v>182</v>
      </c>
      <c r="I1140" s="20"/>
      <c r="J1140" s="24">
        <f aca="true" t="shared" si="214" ref="J1140:L1141">J1141</f>
        <v>14149.2</v>
      </c>
      <c r="K1140" s="24">
        <f t="shared" si="214"/>
        <v>14149.2</v>
      </c>
      <c r="L1140" s="24">
        <f t="shared" si="214"/>
        <v>14149.2</v>
      </c>
    </row>
    <row r="1141" spans="1:12" ht="39">
      <c r="A1141" s="54" t="s">
        <v>328</v>
      </c>
      <c r="B1141" s="29" t="s">
        <v>302</v>
      </c>
      <c r="C1141" s="20" t="s">
        <v>260</v>
      </c>
      <c r="D1141" s="20" t="s">
        <v>282</v>
      </c>
      <c r="E1141" s="27" t="s">
        <v>42</v>
      </c>
      <c r="F1141" s="28" t="s">
        <v>241</v>
      </c>
      <c r="G1141" s="28" t="s">
        <v>260</v>
      </c>
      <c r="H1141" s="28" t="s">
        <v>182</v>
      </c>
      <c r="I1141" s="20" t="s">
        <v>329</v>
      </c>
      <c r="J1141" s="24">
        <f t="shared" si="214"/>
        <v>14149.2</v>
      </c>
      <c r="K1141" s="24">
        <f t="shared" si="214"/>
        <v>14149.2</v>
      </c>
      <c r="L1141" s="24">
        <f t="shared" si="214"/>
        <v>14149.2</v>
      </c>
    </row>
    <row r="1142" spans="1:12" ht="12.75">
      <c r="A1142" s="25" t="s">
        <v>243</v>
      </c>
      <c r="B1142" s="29" t="s">
        <v>302</v>
      </c>
      <c r="C1142" s="20" t="s">
        <v>260</v>
      </c>
      <c r="D1142" s="20" t="s">
        <v>282</v>
      </c>
      <c r="E1142" s="27" t="s">
        <v>42</v>
      </c>
      <c r="F1142" s="28" t="s">
        <v>241</v>
      </c>
      <c r="G1142" s="28" t="s">
        <v>260</v>
      </c>
      <c r="H1142" s="28" t="s">
        <v>182</v>
      </c>
      <c r="I1142" s="20" t="s">
        <v>244</v>
      </c>
      <c r="J1142" s="24">
        <v>14149.2</v>
      </c>
      <c r="K1142" s="24">
        <v>14149.2</v>
      </c>
      <c r="L1142" s="24">
        <v>14149.2</v>
      </c>
    </row>
    <row r="1143" spans="1:12" ht="12.75">
      <c r="A1143" s="25" t="s">
        <v>2</v>
      </c>
      <c r="B1143" s="29" t="s">
        <v>302</v>
      </c>
      <c r="C1143" s="20" t="s">
        <v>260</v>
      </c>
      <c r="D1143" s="20" t="s">
        <v>282</v>
      </c>
      <c r="E1143" s="27" t="s">
        <v>42</v>
      </c>
      <c r="F1143" s="28" t="s">
        <v>241</v>
      </c>
      <c r="G1143" s="28" t="s">
        <v>260</v>
      </c>
      <c r="H1143" s="28" t="s">
        <v>183</v>
      </c>
      <c r="I1143" s="20"/>
      <c r="J1143" s="24">
        <f>+J1144+J1146</f>
        <v>1018.3000000000001</v>
      </c>
      <c r="K1143" s="24">
        <f>+K1144+K1146</f>
        <v>1019.6</v>
      </c>
      <c r="L1143" s="24">
        <f>+L1144+L1146</f>
        <v>1019.6</v>
      </c>
    </row>
    <row r="1144" spans="1:12" ht="26.25">
      <c r="A1144" s="25" t="s">
        <v>215</v>
      </c>
      <c r="B1144" s="29" t="s">
        <v>302</v>
      </c>
      <c r="C1144" s="20" t="s">
        <v>260</v>
      </c>
      <c r="D1144" s="20" t="s">
        <v>282</v>
      </c>
      <c r="E1144" s="27" t="s">
        <v>42</v>
      </c>
      <c r="F1144" s="28" t="s">
        <v>241</v>
      </c>
      <c r="G1144" s="28" t="s">
        <v>260</v>
      </c>
      <c r="H1144" s="28" t="s">
        <v>183</v>
      </c>
      <c r="I1144" s="20" t="s">
        <v>330</v>
      </c>
      <c r="J1144" s="24">
        <f>J1145</f>
        <v>1015.1</v>
      </c>
      <c r="K1144" s="24">
        <f>K1145</f>
        <v>1016.4</v>
      </c>
      <c r="L1144" s="24">
        <f>L1145</f>
        <v>1016.4</v>
      </c>
    </row>
    <row r="1145" spans="1:12" ht="26.25">
      <c r="A1145" s="19" t="s">
        <v>233</v>
      </c>
      <c r="B1145" s="29" t="s">
        <v>302</v>
      </c>
      <c r="C1145" s="20" t="s">
        <v>260</v>
      </c>
      <c r="D1145" s="20" t="s">
        <v>282</v>
      </c>
      <c r="E1145" s="27" t="s">
        <v>42</v>
      </c>
      <c r="F1145" s="28" t="s">
        <v>241</v>
      </c>
      <c r="G1145" s="28" t="s">
        <v>260</v>
      </c>
      <c r="H1145" s="28" t="s">
        <v>183</v>
      </c>
      <c r="I1145" s="20" t="s">
        <v>245</v>
      </c>
      <c r="J1145" s="24">
        <v>1015.1</v>
      </c>
      <c r="K1145" s="24">
        <v>1016.4</v>
      </c>
      <c r="L1145" s="24">
        <v>1016.4</v>
      </c>
    </row>
    <row r="1146" spans="1:12" ht="12.75">
      <c r="A1146" s="25" t="s">
        <v>331</v>
      </c>
      <c r="B1146" s="29" t="s">
        <v>302</v>
      </c>
      <c r="C1146" s="20" t="s">
        <v>260</v>
      </c>
      <c r="D1146" s="20" t="s">
        <v>282</v>
      </c>
      <c r="E1146" s="27" t="s">
        <v>42</v>
      </c>
      <c r="F1146" s="28" t="s">
        <v>241</v>
      </c>
      <c r="G1146" s="28" t="s">
        <v>260</v>
      </c>
      <c r="H1146" s="28" t="s">
        <v>183</v>
      </c>
      <c r="I1146" s="20" t="s">
        <v>332</v>
      </c>
      <c r="J1146" s="24">
        <f>J1147</f>
        <v>3.2</v>
      </c>
      <c r="K1146" s="24">
        <f>K1147</f>
        <v>3.2</v>
      </c>
      <c r="L1146" s="24">
        <f>L1147</f>
        <v>3.2</v>
      </c>
    </row>
    <row r="1147" spans="1:12" ht="12.75">
      <c r="A1147" s="25" t="s">
        <v>246</v>
      </c>
      <c r="B1147" s="29" t="s">
        <v>302</v>
      </c>
      <c r="C1147" s="20" t="s">
        <v>260</v>
      </c>
      <c r="D1147" s="20" t="s">
        <v>282</v>
      </c>
      <c r="E1147" s="27" t="s">
        <v>42</v>
      </c>
      <c r="F1147" s="28" t="s">
        <v>241</v>
      </c>
      <c r="G1147" s="28" t="s">
        <v>260</v>
      </c>
      <c r="H1147" s="28" t="s">
        <v>183</v>
      </c>
      <c r="I1147" s="20" t="s">
        <v>247</v>
      </c>
      <c r="J1147" s="24">
        <v>3.2</v>
      </c>
      <c r="K1147" s="24">
        <v>3.2</v>
      </c>
      <c r="L1147" s="24">
        <v>3.2</v>
      </c>
    </row>
    <row r="1148" spans="1:12" ht="12.75">
      <c r="A1148" s="25" t="s">
        <v>368</v>
      </c>
      <c r="B1148" s="29" t="s">
        <v>302</v>
      </c>
      <c r="C1148" s="20" t="s">
        <v>260</v>
      </c>
      <c r="D1148" s="20" t="s">
        <v>282</v>
      </c>
      <c r="E1148" s="27" t="s">
        <v>42</v>
      </c>
      <c r="F1148" s="28" t="s">
        <v>369</v>
      </c>
      <c r="G1148" s="28" t="s">
        <v>180</v>
      </c>
      <c r="H1148" s="28" t="s">
        <v>181</v>
      </c>
      <c r="I1148" s="20"/>
      <c r="J1148" s="24">
        <f aca="true" t="shared" si="215" ref="J1148:L1150">J1149</f>
        <v>1.3</v>
      </c>
      <c r="K1148" s="24">
        <f t="shared" si="215"/>
        <v>0</v>
      </c>
      <c r="L1148" s="24">
        <f t="shared" si="215"/>
        <v>0</v>
      </c>
    </row>
    <row r="1149" spans="1:12" ht="12.75">
      <c r="A1149" s="25" t="s">
        <v>2</v>
      </c>
      <c r="B1149" s="29" t="s">
        <v>302</v>
      </c>
      <c r="C1149" s="20" t="s">
        <v>260</v>
      </c>
      <c r="D1149" s="20" t="s">
        <v>282</v>
      </c>
      <c r="E1149" s="27" t="s">
        <v>42</v>
      </c>
      <c r="F1149" s="28" t="s">
        <v>369</v>
      </c>
      <c r="G1149" s="28" t="s">
        <v>180</v>
      </c>
      <c r="H1149" s="28" t="s">
        <v>183</v>
      </c>
      <c r="I1149" s="20"/>
      <c r="J1149" s="24">
        <f t="shared" si="215"/>
        <v>1.3</v>
      </c>
      <c r="K1149" s="24">
        <f t="shared" si="215"/>
        <v>0</v>
      </c>
      <c r="L1149" s="24">
        <f t="shared" si="215"/>
        <v>0</v>
      </c>
    </row>
    <row r="1150" spans="1:12" ht="26.25">
      <c r="A1150" s="25" t="s">
        <v>215</v>
      </c>
      <c r="B1150" s="29" t="s">
        <v>302</v>
      </c>
      <c r="C1150" s="20" t="s">
        <v>260</v>
      </c>
      <c r="D1150" s="20" t="s">
        <v>282</v>
      </c>
      <c r="E1150" s="27" t="s">
        <v>42</v>
      </c>
      <c r="F1150" s="28" t="s">
        <v>369</v>
      </c>
      <c r="G1150" s="28" t="s">
        <v>180</v>
      </c>
      <c r="H1150" s="28" t="s">
        <v>183</v>
      </c>
      <c r="I1150" s="20" t="s">
        <v>330</v>
      </c>
      <c r="J1150" s="24">
        <f t="shared" si="215"/>
        <v>1.3</v>
      </c>
      <c r="K1150" s="24">
        <f t="shared" si="215"/>
        <v>0</v>
      </c>
      <c r="L1150" s="24">
        <f t="shared" si="215"/>
        <v>0</v>
      </c>
    </row>
    <row r="1151" spans="1:12" ht="26.25">
      <c r="A1151" s="19" t="s">
        <v>233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369</v>
      </c>
      <c r="G1151" s="28" t="s">
        <v>180</v>
      </c>
      <c r="H1151" s="28" t="s">
        <v>183</v>
      </c>
      <c r="I1151" s="20" t="s">
        <v>245</v>
      </c>
      <c r="J1151" s="24">
        <v>1.3</v>
      </c>
      <c r="K1151" s="24"/>
      <c r="L1151" s="24"/>
    </row>
    <row r="1152" spans="1:12" ht="12.75">
      <c r="A1152" s="15" t="s">
        <v>290</v>
      </c>
      <c r="B1152" s="13" t="s">
        <v>302</v>
      </c>
      <c r="C1152" s="10" t="s">
        <v>260</v>
      </c>
      <c r="D1152" s="10" t="s">
        <v>296</v>
      </c>
      <c r="E1152" s="11"/>
      <c r="F1152" s="12"/>
      <c r="G1152" s="12"/>
      <c r="H1152" s="12"/>
      <c r="I1152" s="10"/>
      <c r="J1152" s="31">
        <f aca="true" t="shared" si="216" ref="J1152:L1155">J1153</f>
        <v>490</v>
      </c>
      <c r="K1152" s="31">
        <f t="shared" si="216"/>
        <v>500</v>
      </c>
      <c r="L1152" s="31">
        <f t="shared" si="216"/>
        <v>500</v>
      </c>
    </row>
    <row r="1153" spans="1:12" ht="12.75">
      <c r="A1153" s="26" t="s">
        <v>290</v>
      </c>
      <c r="B1153" s="13" t="s">
        <v>302</v>
      </c>
      <c r="C1153" s="10" t="s">
        <v>260</v>
      </c>
      <c r="D1153" s="10" t="s">
        <v>296</v>
      </c>
      <c r="E1153" s="11" t="s">
        <v>50</v>
      </c>
      <c r="F1153" s="12" t="s">
        <v>221</v>
      </c>
      <c r="G1153" s="12" t="s">
        <v>180</v>
      </c>
      <c r="H1153" s="12" t="s">
        <v>181</v>
      </c>
      <c r="I1153" s="10"/>
      <c r="J1153" s="31">
        <f t="shared" si="216"/>
        <v>490</v>
      </c>
      <c r="K1153" s="31">
        <f t="shared" si="216"/>
        <v>500</v>
      </c>
      <c r="L1153" s="31">
        <f t="shared" si="216"/>
        <v>500</v>
      </c>
    </row>
    <row r="1154" spans="1:12" ht="12.75">
      <c r="A1154" s="25" t="s">
        <v>51</v>
      </c>
      <c r="B1154" s="29" t="s">
        <v>302</v>
      </c>
      <c r="C1154" s="20" t="s">
        <v>260</v>
      </c>
      <c r="D1154" s="20" t="s">
        <v>296</v>
      </c>
      <c r="E1154" s="27" t="s">
        <v>50</v>
      </c>
      <c r="F1154" s="28" t="s">
        <v>221</v>
      </c>
      <c r="G1154" s="28" t="s">
        <v>180</v>
      </c>
      <c r="H1154" s="28" t="s">
        <v>214</v>
      </c>
      <c r="I1154" s="20"/>
      <c r="J1154" s="45">
        <f t="shared" si="216"/>
        <v>490</v>
      </c>
      <c r="K1154" s="45">
        <f t="shared" si="216"/>
        <v>500</v>
      </c>
      <c r="L1154" s="45">
        <f t="shared" si="216"/>
        <v>500</v>
      </c>
    </row>
    <row r="1155" spans="1:12" ht="12.75">
      <c r="A1155" s="25" t="s">
        <v>331</v>
      </c>
      <c r="B1155" s="29" t="s">
        <v>302</v>
      </c>
      <c r="C1155" s="20" t="s">
        <v>260</v>
      </c>
      <c r="D1155" s="20" t="s">
        <v>296</v>
      </c>
      <c r="E1155" s="27" t="s">
        <v>50</v>
      </c>
      <c r="F1155" s="28" t="s">
        <v>221</v>
      </c>
      <c r="G1155" s="28" t="s">
        <v>180</v>
      </c>
      <c r="H1155" s="28" t="s">
        <v>214</v>
      </c>
      <c r="I1155" s="20" t="s">
        <v>332</v>
      </c>
      <c r="J1155" s="45">
        <f t="shared" si="216"/>
        <v>490</v>
      </c>
      <c r="K1155" s="45">
        <f t="shared" si="216"/>
        <v>500</v>
      </c>
      <c r="L1155" s="45">
        <f t="shared" si="216"/>
        <v>500</v>
      </c>
    </row>
    <row r="1156" spans="1:12" ht="12.75">
      <c r="A1156" s="25" t="s">
        <v>52</v>
      </c>
      <c r="B1156" s="29" t="s">
        <v>302</v>
      </c>
      <c r="C1156" s="20" t="s">
        <v>260</v>
      </c>
      <c r="D1156" s="20" t="s">
        <v>296</v>
      </c>
      <c r="E1156" s="27" t="s">
        <v>50</v>
      </c>
      <c r="F1156" s="28" t="s">
        <v>221</v>
      </c>
      <c r="G1156" s="28" t="s">
        <v>180</v>
      </c>
      <c r="H1156" s="28" t="s">
        <v>214</v>
      </c>
      <c r="I1156" s="20" t="s">
        <v>53</v>
      </c>
      <c r="J1156" s="45">
        <v>490</v>
      </c>
      <c r="K1156" s="45">
        <v>500</v>
      </c>
      <c r="L1156" s="45">
        <v>500</v>
      </c>
    </row>
    <row r="1157" spans="1:12" ht="12.75">
      <c r="A1157" s="7" t="s">
        <v>295</v>
      </c>
      <c r="B1157" s="3" t="s">
        <v>298</v>
      </c>
      <c r="C1157" s="1"/>
      <c r="D1157" s="1"/>
      <c r="E1157" s="2"/>
      <c r="F1157" s="2"/>
      <c r="G1157" s="2"/>
      <c r="H1157" s="2"/>
      <c r="I1157" s="1"/>
      <c r="J1157" s="34">
        <f>J1192+J1158+J1205</f>
        <v>11341.099999999997</v>
      </c>
      <c r="K1157" s="34">
        <f>K1192+K1158+K1205</f>
        <v>8846.699999999999</v>
      </c>
      <c r="L1157" s="34">
        <f>L1192+L1158+L1205</f>
        <v>8888.099999999999</v>
      </c>
    </row>
    <row r="1158" spans="1:12" ht="13.5">
      <c r="A1158" s="9" t="s">
        <v>288</v>
      </c>
      <c r="B1158" s="13" t="s">
        <v>298</v>
      </c>
      <c r="C1158" s="10" t="s">
        <v>260</v>
      </c>
      <c r="D1158" s="10"/>
      <c r="E1158" s="27"/>
      <c r="F1158" s="28"/>
      <c r="G1158" s="28"/>
      <c r="H1158" s="28"/>
      <c r="I1158" s="10"/>
      <c r="J1158" s="14">
        <f>J1159</f>
        <v>9969.299999999997</v>
      </c>
      <c r="K1158" s="14">
        <f>K1159</f>
        <v>8806.3</v>
      </c>
      <c r="L1158" s="14">
        <f>L1159</f>
        <v>8806.3</v>
      </c>
    </row>
    <row r="1159" spans="1:12" ht="12.75">
      <c r="A1159" s="15" t="s">
        <v>291</v>
      </c>
      <c r="B1159" s="13" t="s">
        <v>298</v>
      </c>
      <c r="C1159" s="10" t="s">
        <v>260</v>
      </c>
      <c r="D1159" s="10" t="s">
        <v>313</v>
      </c>
      <c r="E1159" s="27"/>
      <c r="F1159" s="28"/>
      <c r="G1159" s="28"/>
      <c r="H1159" s="28"/>
      <c r="I1159" s="10"/>
      <c r="J1159" s="31">
        <f>J1160+J1188</f>
        <v>9969.299999999997</v>
      </c>
      <c r="K1159" s="31">
        <f>K1160+K1188</f>
        <v>8806.3</v>
      </c>
      <c r="L1159" s="31">
        <f>L1160+L1188</f>
        <v>8806.3</v>
      </c>
    </row>
    <row r="1160" spans="1:12" ht="28.5" customHeight="1">
      <c r="A1160" s="26" t="s">
        <v>406</v>
      </c>
      <c r="B1160" s="13" t="s">
        <v>298</v>
      </c>
      <c r="C1160" s="10" t="s">
        <v>260</v>
      </c>
      <c r="D1160" s="10" t="s">
        <v>313</v>
      </c>
      <c r="E1160" s="11" t="s">
        <v>262</v>
      </c>
      <c r="F1160" s="12" t="s">
        <v>221</v>
      </c>
      <c r="G1160" s="12" t="s">
        <v>180</v>
      </c>
      <c r="H1160" s="12" t="s">
        <v>181</v>
      </c>
      <c r="I1160" s="10"/>
      <c r="J1160" s="31">
        <f>J1161+J1172+J1184</f>
        <v>9934.499999999998</v>
      </c>
      <c r="K1160" s="31">
        <f>K1161+K1172+K1184</f>
        <v>8806.3</v>
      </c>
      <c r="L1160" s="31">
        <f>L1161+L1172+L1184</f>
        <v>8806.3</v>
      </c>
    </row>
    <row r="1161" spans="1:12" ht="12.75">
      <c r="A1161" s="54" t="s">
        <v>37</v>
      </c>
      <c r="B1161" s="29" t="s">
        <v>298</v>
      </c>
      <c r="C1161" s="20" t="s">
        <v>260</v>
      </c>
      <c r="D1161" s="20" t="s">
        <v>313</v>
      </c>
      <c r="E1161" s="27" t="s">
        <v>262</v>
      </c>
      <c r="F1161" s="28" t="s">
        <v>219</v>
      </c>
      <c r="G1161" s="28" t="s">
        <v>180</v>
      </c>
      <c r="H1161" s="28" t="s">
        <v>181</v>
      </c>
      <c r="I1161" s="10"/>
      <c r="J1161" s="24">
        <f>J1162+J1166</f>
        <v>1114.4</v>
      </c>
      <c r="K1161" s="24">
        <f>K1162+K1166</f>
        <v>0</v>
      </c>
      <c r="L1161" s="24">
        <f>L1162+L1166</f>
        <v>0</v>
      </c>
    </row>
    <row r="1162" spans="1:12" ht="39">
      <c r="A1162" s="54" t="s">
        <v>210</v>
      </c>
      <c r="B1162" s="29" t="s">
        <v>298</v>
      </c>
      <c r="C1162" s="20" t="s">
        <v>260</v>
      </c>
      <c r="D1162" s="20" t="s">
        <v>313</v>
      </c>
      <c r="E1162" s="27" t="s">
        <v>262</v>
      </c>
      <c r="F1162" s="28" t="s">
        <v>219</v>
      </c>
      <c r="G1162" s="28" t="s">
        <v>263</v>
      </c>
      <c r="H1162" s="28" t="s">
        <v>181</v>
      </c>
      <c r="I1162" s="10"/>
      <c r="J1162" s="45">
        <f>J1163</f>
        <v>250</v>
      </c>
      <c r="K1162" s="45">
        <f>K1163</f>
        <v>0</v>
      </c>
      <c r="L1162" s="45">
        <f>L1163</f>
        <v>0</v>
      </c>
    </row>
    <row r="1163" spans="1:12" ht="26.25">
      <c r="A1163" s="54" t="s">
        <v>39</v>
      </c>
      <c r="B1163" s="29" t="s">
        <v>298</v>
      </c>
      <c r="C1163" s="20" t="s">
        <v>260</v>
      </c>
      <c r="D1163" s="20" t="s">
        <v>313</v>
      </c>
      <c r="E1163" s="27" t="s">
        <v>262</v>
      </c>
      <c r="F1163" s="28" t="s">
        <v>219</v>
      </c>
      <c r="G1163" s="28" t="s">
        <v>263</v>
      </c>
      <c r="H1163" s="28" t="s">
        <v>211</v>
      </c>
      <c r="I1163" s="20"/>
      <c r="J1163" s="45">
        <f aca="true" t="shared" si="217" ref="J1163:L1164">J1164</f>
        <v>250</v>
      </c>
      <c r="K1163" s="45">
        <f t="shared" si="217"/>
        <v>0</v>
      </c>
      <c r="L1163" s="45">
        <f t="shared" si="217"/>
        <v>0</v>
      </c>
    </row>
    <row r="1164" spans="1:12" ht="26.25">
      <c r="A1164" s="25" t="s">
        <v>215</v>
      </c>
      <c r="B1164" s="29" t="s">
        <v>298</v>
      </c>
      <c r="C1164" s="20" t="s">
        <v>260</v>
      </c>
      <c r="D1164" s="20" t="s">
        <v>313</v>
      </c>
      <c r="E1164" s="27" t="s">
        <v>262</v>
      </c>
      <c r="F1164" s="28" t="s">
        <v>219</v>
      </c>
      <c r="G1164" s="28" t="s">
        <v>263</v>
      </c>
      <c r="H1164" s="28" t="s">
        <v>211</v>
      </c>
      <c r="I1164" s="20" t="s">
        <v>330</v>
      </c>
      <c r="J1164" s="45">
        <f t="shared" si="217"/>
        <v>250</v>
      </c>
      <c r="K1164" s="45">
        <f t="shared" si="217"/>
        <v>0</v>
      </c>
      <c r="L1164" s="45">
        <f t="shared" si="217"/>
        <v>0</v>
      </c>
    </row>
    <row r="1165" spans="1:12" ht="26.25">
      <c r="A1165" s="19" t="s">
        <v>233</v>
      </c>
      <c r="B1165" s="29" t="s">
        <v>298</v>
      </c>
      <c r="C1165" s="20" t="s">
        <v>260</v>
      </c>
      <c r="D1165" s="20" t="s">
        <v>313</v>
      </c>
      <c r="E1165" s="27" t="s">
        <v>262</v>
      </c>
      <c r="F1165" s="28" t="s">
        <v>219</v>
      </c>
      <c r="G1165" s="28" t="s">
        <v>263</v>
      </c>
      <c r="H1165" s="28" t="s">
        <v>211</v>
      </c>
      <c r="I1165" s="20" t="s">
        <v>245</v>
      </c>
      <c r="J1165" s="45">
        <v>250</v>
      </c>
      <c r="K1165" s="45"/>
      <c r="L1165" s="45"/>
    </row>
    <row r="1166" spans="1:12" ht="26.25">
      <c r="A1166" s="25" t="s">
        <v>355</v>
      </c>
      <c r="B1166" s="29" t="s">
        <v>298</v>
      </c>
      <c r="C1166" s="20" t="s">
        <v>260</v>
      </c>
      <c r="D1166" s="20" t="s">
        <v>313</v>
      </c>
      <c r="E1166" s="27" t="s">
        <v>262</v>
      </c>
      <c r="F1166" s="28" t="s">
        <v>219</v>
      </c>
      <c r="G1166" s="28" t="s">
        <v>267</v>
      </c>
      <c r="H1166" s="28" t="s">
        <v>181</v>
      </c>
      <c r="I1166" s="20"/>
      <c r="J1166" s="24">
        <f aca="true" t="shared" si="218" ref="J1166:L1168">J1167</f>
        <v>864.4</v>
      </c>
      <c r="K1166" s="24">
        <f t="shared" si="218"/>
        <v>0</v>
      </c>
      <c r="L1166" s="24">
        <f t="shared" si="218"/>
        <v>0</v>
      </c>
    </row>
    <row r="1167" spans="1:12" ht="12.75">
      <c r="A1167" s="54" t="s">
        <v>346</v>
      </c>
      <c r="B1167" s="29" t="s">
        <v>298</v>
      </c>
      <c r="C1167" s="20" t="s">
        <v>260</v>
      </c>
      <c r="D1167" s="20" t="s">
        <v>313</v>
      </c>
      <c r="E1167" s="27" t="s">
        <v>262</v>
      </c>
      <c r="F1167" s="28" t="s">
        <v>219</v>
      </c>
      <c r="G1167" s="28" t="s">
        <v>267</v>
      </c>
      <c r="H1167" s="28" t="s">
        <v>347</v>
      </c>
      <c r="I1167" s="20"/>
      <c r="J1167" s="24">
        <f>J1168+J1170</f>
        <v>864.4</v>
      </c>
      <c r="K1167" s="24">
        <f>K1168+K1170</f>
        <v>0</v>
      </c>
      <c r="L1167" s="24">
        <f>L1168+L1170</f>
        <v>0</v>
      </c>
    </row>
    <row r="1168" spans="1:12" ht="26.25">
      <c r="A1168" s="25" t="s">
        <v>215</v>
      </c>
      <c r="B1168" s="29" t="s">
        <v>298</v>
      </c>
      <c r="C1168" s="20" t="s">
        <v>260</v>
      </c>
      <c r="D1168" s="20" t="s">
        <v>313</v>
      </c>
      <c r="E1168" s="27" t="s">
        <v>262</v>
      </c>
      <c r="F1168" s="28" t="s">
        <v>219</v>
      </c>
      <c r="G1168" s="28" t="s">
        <v>267</v>
      </c>
      <c r="H1168" s="28" t="s">
        <v>347</v>
      </c>
      <c r="I1168" s="20" t="s">
        <v>330</v>
      </c>
      <c r="J1168" s="24">
        <f t="shared" si="218"/>
        <v>862.3</v>
      </c>
      <c r="K1168" s="24">
        <f t="shared" si="218"/>
        <v>0</v>
      </c>
      <c r="L1168" s="24">
        <f t="shared" si="218"/>
        <v>0</v>
      </c>
    </row>
    <row r="1169" spans="1:12" ht="26.25">
      <c r="A1169" s="19" t="s">
        <v>233</v>
      </c>
      <c r="B1169" s="29" t="s">
        <v>298</v>
      </c>
      <c r="C1169" s="20" t="s">
        <v>260</v>
      </c>
      <c r="D1169" s="20" t="s">
        <v>313</v>
      </c>
      <c r="E1169" s="27" t="s">
        <v>262</v>
      </c>
      <c r="F1169" s="28" t="s">
        <v>219</v>
      </c>
      <c r="G1169" s="28" t="s">
        <v>267</v>
      </c>
      <c r="H1169" s="28" t="s">
        <v>347</v>
      </c>
      <c r="I1169" s="20" t="s">
        <v>245</v>
      </c>
      <c r="J1169" s="24">
        <v>862.3</v>
      </c>
      <c r="K1169" s="24"/>
      <c r="L1169" s="24"/>
    </row>
    <row r="1170" spans="1:12" ht="12.75">
      <c r="A1170" s="25" t="s">
        <v>331</v>
      </c>
      <c r="B1170" s="29" t="s">
        <v>298</v>
      </c>
      <c r="C1170" s="20" t="s">
        <v>260</v>
      </c>
      <c r="D1170" s="20" t="s">
        <v>313</v>
      </c>
      <c r="E1170" s="27" t="s">
        <v>262</v>
      </c>
      <c r="F1170" s="28" t="s">
        <v>219</v>
      </c>
      <c r="G1170" s="28" t="s">
        <v>267</v>
      </c>
      <c r="H1170" s="28" t="s">
        <v>347</v>
      </c>
      <c r="I1170" s="20" t="s">
        <v>332</v>
      </c>
      <c r="J1170" s="24">
        <f>J1171</f>
        <v>2.1</v>
      </c>
      <c r="K1170" s="24">
        <f>K1171</f>
        <v>0</v>
      </c>
      <c r="L1170" s="24">
        <f>L1171</f>
        <v>0</v>
      </c>
    </row>
    <row r="1171" spans="1:12" ht="12.75">
      <c r="A1171" s="25" t="s">
        <v>246</v>
      </c>
      <c r="B1171" s="29" t="s">
        <v>298</v>
      </c>
      <c r="C1171" s="20" t="s">
        <v>260</v>
      </c>
      <c r="D1171" s="20" t="s">
        <v>313</v>
      </c>
      <c r="E1171" s="27" t="s">
        <v>262</v>
      </c>
      <c r="F1171" s="28" t="s">
        <v>219</v>
      </c>
      <c r="G1171" s="28" t="s">
        <v>267</v>
      </c>
      <c r="H1171" s="28" t="s">
        <v>347</v>
      </c>
      <c r="I1171" s="20" t="s">
        <v>247</v>
      </c>
      <c r="J1171" s="24">
        <v>2.1</v>
      </c>
      <c r="K1171" s="24"/>
      <c r="L1171" s="24"/>
    </row>
    <row r="1172" spans="1:12" ht="26.25">
      <c r="A1172" s="54" t="s">
        <v>40</v>
      </c>
      <c r="B1172" s="29" t="s">
        <v>298</v>
      </c>
      <c r="C1172" s="20" t="s">
        <v>260</v>
      </c>
      <c r="D1172" s="20" t="s">
        <v>313</v>
      </c>
      <c r="E1172" s="27" t="s">
        <v>262</v>
      </c>
      <c r="F1172" s="28" t="s">
        <v>241</v>
      </c>
      <c r="G1172" s="28" t="s">
        <v>180</v>
      </c>
      <c r="H1172" s="28" t="s">
        <v>181</v>
      </c>
      <c r="I1172" s="20"/>
      <c r="J1172" s="24">
        <f>J1173</f>
        <v>8815.8</v>
      </c>
      <c r="K1172" s="24">
        <f>K1173</f>
        <v>8806.3</v>
      </c>
      <c r="L1172" s="24">
        <f>L1173</f>
        <v>8806.3</v>
      </c>
    </row>
    <row r="1173" spans="1:12" ht="26.25">
      <c r="A1173" s="54" t="s">
        <v>184</v>
      </c>
      <c r="B1173" s="29" t="s">
        <v>298</v>
      </c>
      <c r="C1173" s="20" t="s">
        <v>260</v>
      </c>
      <c r="D1173" s="20" t="s">
        <v>313</v>
      </c>
      <c r="E1173" s="27" t="s">
        <v>262</v>
      </c>
      <c r="F1173" s="28" t="s">
        <v>241</v>
      </c>
      <c r="G1173" s="28" t="s">
        <v>260</v>
      </c>
      <c r="H1173" s="28" t="s">
        <v>181</v>
      </c>
      <c r="I1173" s="20"/>
      <c r="J1173" s="24">
        <f>J1174+J1177</f>
        <v>8815.8</v>
      </c>
      <c r="K1173" s="24">
        <f>K1174+K1177</f>
        <v>8806.3</v>
      </c>
      <c r="L1173" s="24">
        <f>L1174+L1177</f>
        <v>8806.3</v>
      </c>
    </row>
    <row r="1174" spans="1:12" ht="26.25">
      <c r="A1174" s="54" t="s">
        <v>1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241</v>
      </c>
      <c r="G1174" s="28" t="s">
        <v>260</v>
      </c>
      <c r="H1174" s="28" t="s">
        <v>182</v>
      </c>
      <c r="I1174" s="20"/>
      <c r="J1174" s="24">
        <f aca="true" t="shared" si="219" ref="J1174:L1175">J1175</f>
        <v>7837.3</v>
      </c>
      <c r="K1174" s="24">
        <f t="shared" si="219"/>
        <v>7824.5</v>
      </c>
      <c r="L1174" s="24">
        <f t="shared" si="219"/>
        <v>7824.5</v>
      </c>
    </row>
    <row r="1175" spans="1:12" ht="39">
      <c r="A1175" s="54" t="s">
        <v>328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241</v>
      </c>
      <c r="G1175" s="28" t="s">
        <v>260</v>
      </c>
      <c r="H1175" s="28" t="s">
        <v>182</v>
      </c>
      <c r="I1175" s="20" t="s">
        <v>329</v>
      </c>
      <c r="J1175" s="24">
        <f t="shared" si="219"/>
        <v>7837.3</v>
      </c>
      <c r="K1175" s="24">
        <f t="shared" si="219"/>
        <v>7824.5</v>
      </c>
      <c r="L1175" s="24">
        <f t="shared" si="219"/>
        <v>7824.5</v>
      </c>
    </row>
    <row r="1176" spans="1:12" ht="12.75">
      <c r="A1176" s="25" t="s">
        <v>243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241</v>
      </c>
      <c r="G1176" s="28" t="s">
        <v>260</v>
      </c>
      <c r="H1176" s="28" t="s">
        <v>182</v>
      </c>
      <c r="I1176" s="20" t="s">
        <v>244</v>
      </c>
      <c r="J1176" s="24">
        <v>7837.3</v>
      </c>
      <c r="K1176" s="24">
        <v>7824.5</v>
      </c>
      <c r="L1176" s="24">
        <v>7824.5</v>
      </c>
    </row>
    <row r="1177" spans="1:12" ht="12.75">
      <c r="A1177" s="25" t="s">
        <v>2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241</v>
      </c>
      <c r="G1177" s="28" t="s">
        <v>260</v>
      </c>
      <c r="H1177" s="28" t="s">
        <v>183</v>
      </c>
      <c r="I1177" s="20"/>
      <c r="J1177" s="24">
        <f>J1178+J1180+J1182</f>
        <v>978.5</v>
      </c>
      <c r="K1177" s="24">
        <f>K1178+K1180+K1182</f>
        <v>981.8</v>
      </c>
      <c r="L1177" s="24">
        <f>L1178+L1180+L1182</f>
        <v>981.8</v>
      </c>
    </row>
    <row r="1178" spans="1:12" ht="39">
      <c r="A1178" s="54" t="s">
        <v>328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241</v>
      </c>
      <c r="G1178" s="28" t="s">
        <v>260</v>
      </c>
      <c r="H1178" s="28" t="s">
        <v>183</v>
      </c>
      <c r="I1178" s="20" t="s">
        <v>329</v>
      </c>
      <c r="J1178" s="24">
        <f>J1179</f>
        <v>12.5</v>
      </c>
      <c r="K1178" s="24">
        <f>K1179</f>
        <v>12.5</v>
      </c>
      <c r="L1178" s="24">
        <f>L1179</f>
        <v>12.5</v>
      </c>
    </row>
    <row r="1179" spans="1:12" ht="12.75">
      <c r="A1179" s="25" t="s">
        <v>243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241</v>
      </c>
      <c r="G1179" s="28" t="s">
        <v>260</v>
      </c>
      <c r="H1179" s="28" t="s">
        <v>183</v>
      </c>
      <c r="I1179" s="20" t="s">
        <v>244</v>
      </c>
      <c r="J1179" s="24">
        <v>12.5</v>
      </c>
      <c r="K1179" s="24">
        <v>12.5</v>
      </c>
      <c r="L1179" s="24">
        <v>12.5</v>
      </c>
    </row>
    <row r="1180" spans="1:12" ht="26.25">
      <c r="A1180" s="25" t="s">
        <v>215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241</v>
      </c>
      <c r="G1180" s="28" t="s">
        <v>260</v>
      </c>
      <c r="H1180" s="28" t="s">
        <v>183</v>
      </c>
      <c r="I1180" s="20" t="s">
        <v>330</v>
      </c>
      <c r="J1180" s="24">
        <f>J1181</f>
        <v>955</v>
      </c>
      <c r="K1180" s="24">
        <f>K1181</f>
        <v>958.5</v>
      </c>
      <c r="L1180" s="24">
        <f>L1181</f>
        <v>958.5</v>
      </c>
    </row>
    <row r="1181" spans="1:12" ht="26.25">
      <c r="A1181" s="19" t="s">
        <v>233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241</v>
      </c>
      <c r="G1181" s="28" t="s">
        <v>260</v>
      </c>
      <c r="H1181" s="28" t="s">
        <v>183</v>
      </c>
      <c r="I1181" s="20" t="s">
        <v>245</v>
      </c>
      <c r="J1181" s="24">
        <v>955</v>
      </c>
      <c r="K1181" s="24">
        <v>958.5</v>
      </c>
      <c r="L1181" s="24">
        <v>958.5</v>
      </c>
    </row>
    <row r="1182" spans="1:12" ht="12.75">
      <c r="A1182" s="25" t="s">
        <v>331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241</v>
      </c>
      <c r="G1182" s="28" t="s">
        <v>260</v>
      </c>
      <c r="H1182" s="28" t="s">
        <v>183</v>
      </c>
      <c r="I1182" s="20" t="s">
        <v>332</v>
      </c>
      <c r="J1182" s="45">
        <f>J1183</f>
        <v>11</v>
      </c>
      <c r="K1182" s="45">
        <f>K1183</f>
        <v>10.8</v>
      </c>
      <c r="L1182" s="45">
        <f>L1183</f>
        <v>10.8</v>
      </c>
    </row>
    <row r="1183" spans="1:12" ht="12.75">
      <c r="A1183" s="25" t="s">
        <v>246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241</v>
      </c>
      <c r="G1183" s="28" t="s">
        <v>260</v>
      </c>
      <c r="H1183" s="28" t="s">
        <v>183</v>
      </c>
      <c r="I1183" s="20" t="s">
        <v>247</v>
      </c>
      <c r="J1183" s="45">
        <v>11</v>
      </c>
      <c r="K1183" s="45">
        <v>10.8</v>
      </c>
      <c r="L1183" s="45">
        <v>10.8</v>
      </c>
    </row>
    <row r="1184" spans="1:12" ht="12.75">
      <c r="A1184" s="25" t="s">
        <v>368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369</v>
      </c>
      <c r="G1184" s="28" t="s">
        <v>180</v>
      </c>
      <c r="H1184" s="28" t="s">
        <v>181</v>
      </c>
      <c r="I1184" s="20"/>
      <c r="J1184" s="45">
        <f>J1185</f>
        <v>4.3</v>
      </c>
      <c r="K1184" s="45">
        <f aca="true" t="shared" si="220" ref="K1184:L1186">K1185</f>
        <v>0</v>
      </c>
      <c r="L1184" s="45">
        <f t="shared" si="220"/>
        <v>0</v>
      </c>
    </row>
    <row r="1185" spans="1:12" ht="12.75">
      <c r="A1185" s="25" t="s">
        <v>2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369</v>
      </c>
      <c r="G1185" s="28" t="s">
        <v>180</v>
      </c>
      <c r="H1185" s="28" t="s">
        <v>183</v>
      </c>
      <c r="I1185" s="20"/>
      <c r="J1185" s="45">
        <f>J1186</f>
        <v>4.3</v>
      </c>
      <c r="K1185" s="45">
        <f t="shared" si="220"/>
        <v>0</v>
      </c>
      <c r="L1185" s="45">
        <f t="shared" si="220"/>
        <v>0</v>
      </c>
    </row>
    <row r="1186" spans="1:12" ht="26.25">
      <c r="A1186" s="25" t="s">
        <v>215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369</v>
      </c>
      <c r="G1186" s="28" t="s">
        <v>180</v>
      </c>
      <c r="H1186" s="28" t="s">
        <v>183</v>
      </c>
      <c r="I1186" s="20" t="s">
        <v>330</v>
      </c>
      <c r="J1186" s="45">
        <f>J1187</f>
        <v>4.3</v>
      </c>
      <c r="K1186" s="45">
        <f t="shared" si="220"/>
        <v>0</v>
      </c>
      <c r="L1186" s="45">
        <f t="shared" si="220"/>
        <v>0</v>
      </c>
    </row>
    <row r="1187" spans="1:12" ht="26.25">
      <c r="A1187" s="19" t="s">
        <v>233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369</v>
      </c>
      <c r="G1187" s="28" t="s">
        <v>180</v>
      </c>
      <c r="H1187" s="28" t="s">
        <v>183</v>
      </c>
      <c r="I1187" s="20" t="s">
        <v>245</v>
      </c>
      <c r="J1187" s="45">
        <v>4.3</v>
      </c>
      <c r="K1187" s="45"/>
      <c r="L1187" s="45"/>
    </row>
    <row r="1188" spans="1:12" ht="12.75">
      <c r="A1188" s="15" t="s">
        <v>41</v>
      </c>
      <c r="B1188" s="13" t="s">
        <v>298</v>
      </c>
      <c r="C1188" s="10" t="s">
        <v>260</v>
      </c>
      <c r="D1188" s="10" t="s">
        <v>313</v>
      </c>
      <c r="E1188" s="11" t="s">
        <v>551</v>
      </c>
      <c r="F1188" s="12" t="s">
        <v>221</v>
      </c>
      <c r="G1188" s="12" t="s">
        <v>180</v>
      </c>
      <c r="H1188" s="12" t="s">
        <v>181</v>
      </c>
      <c r="I1188" s="10"/>
      <c r="J1188" s="31">
        <f>J1189</f>
        <v>34.8</v>
      </c>
      <c r="K1188" s="31">
        <f aca="true" t="shared" si="221" ref="K1188:L1190">K1189</f>
        <v>0</v>
      </c>
      <c r="L1188" s="31">
        <f t="shared" si="221"/>
        <v>0</v>
      </c>
    </row>
    <row r="1189" spans="1:12" ht="12.75">
      <c r="A1189" s="25" t="s">
        <v>554</v>
      </c>
      <c r="B1189" s="29" t="s">
        <v>298</v>
      </c>
      <c r="C1189" s="20" t="s">
        <v>260</v>
      </c>
      <c r="D1189" s="20" t="s">
        <v>313</v>
      </c>
      <c r="E1189" s="27" t="s">
        <v>551</v>
      </c>
      <c r="F1189" s="28" t="s">
        <v>221</v>
      </c>
      <c r="G1189" s="28" t="s">
        <v>180</v>
      </c>
      <c r="H1189" s="28" t="s">
        <v>555</v>
      </c>
      <c r="I1189" s="20"/>
      <c r="J1189" s="45">
        <f>J1190</f>
        <v>34.8</v>
      </c>
      <c r="K1189" s="45">
        <f t="shared" si="221"/>
        <v>0</v>
      </c>
      <c r="L1189" s="45">
        <f t="shared" si="221"/>
        <v>0</v>
      </c>
    </row>
    <row r="1190" spans="1:12" ht="12.75">
      <c r="A1190" s="25" t="s">
        <v>331</v>
      </c>
      <c r="B1190" s="29" t="s">
        <v>298</v>
      </c>
      <c r="C1190" s="20" t="s">
        <v>260</v>
      </c>
      <c r="D1190" s="20" t="s">
        <v>313</v>
      </c>
      <c r="E1190" s="27" t="s">
        <v>551</v>
      </c>
      <c r="F1190" s="28" t="s">
        <v>221</v>
      </c>
      <c r="G1190" s="28" t="s">
        <v>180</v>
      </c>
      <c r="H1190" s="28" t="s">
        <v>555</v>
      </c>
      <c r="I1190" s="20" t="s">
        <v>332</v>
      </c>
      <c r="J1190" s="45">
        <f>J1191</f>
        <v>34.8</v>
      </c>
      <c r="K1190" s="45">
        <f t="shared" si="221"/>
        <v>0</v>
      </c>
      <c r="L1190" s="45">
        <f t="shared" si="221"/>
        <v>0</v>
      </c>
    </row>
    <row r="1191" spans="1:12" ht="12.75">
      <c r="A1191" s="25" t="s">
        <v>41</v>
      </c>
      <c r="B1191" s="29" t="s">
        <v>298</v>
      </c>
      <c r="C1191" s="20" t="s">
        <v>260</v>
      </c>
      <c r="D1191" s="20" t="s">
        <v>313</v>
      </c>
      <c r="E1191" s="27" t="s">
        <v>551</v>
      </c>
      <c r="F1191" s="28" t="s">
        <v>221</v>
      </c>
      <c r="G1191" s="28" t="s">
        <v>180</v>
      </c>
      <c r="H1191" s="28" t="s">
        <v>555</v>
      </c>
      <c r="I1191" s="20" t="s">
        <v>487</v>
      </c>
      <c r="J1191" s="45">
        <v>34.8</v>
      </c>
      <c r="K1191" s="45"/>
      <c r="L1191" s="45"/>
    </row>
    <row r="1192" spans="1:12" ht="13.5">
      <c r="A1192" s="26" t="s">
        <v>292</v>
      </c>
      <c r="B1192" s="13" t="s">
        <v>298</v>
      </c>
      <c r="C1192" s="10" t="s">
        <v>261</v>
      </c>
      <c r="D1192" s="44"/>
      <c r="E1192" s="27"/>
      <c r="F1192" s="12"/>
      <c r="G1192" s="12"/>
      <c r="H1192" s="12"/>
      <c r="I1192" s="44"/>
      <c r="J1192" s="31">
        <f aca="true" t="shared" si="222" ref="J1192:L1198">J1193</f>
        <v>472</v>
      </c>
      <c r="K1192" s="31">
        <f t="shared" si="222"/>
        <v>40.4</v>
      </c>
      <c r="L1192" s="31">
        <f t="shared" si="222"/>
        <v>81.8</v>
      </c>
    </row>
    <row r="1193" spans="1:12" ht="12.75">
      <c r="A1193" s="15" t="s">
        <v>312</v>
      </c>
      <c r="B1193" s="13" t="s">
        <v>298</v>
      </c>
      <c r="C1193" s="10" t="s">
        <v>261</v>
      </c>
      <c r="D1193" s="10" t="s">
        <v>289</v>
      </c>
      <c r="E1193" s="27"/>
      <c r="F1193" s="12"/>
      <c r="G1193" s="12"/>
      <c r="H1193" s="12"/>
      <c r="I1193" s="10"/>
      <c r="J1193" s="31">
        <f>J1194</f>
        <v>472</v>
      </c>
      <c r="K1193" s="31">
        <f t="shared" si="222"/>
        <v>40.4</v>
      </c>
      <c r="L1193" s="31">
        <f t="shared" si="222"/>
        <v>81.8</v>
      </c>
    </row>
    <row r="1194" spans="1:12" ht="30" customHeight="1">
      <c r="A1194" s="26" t="s">
        <v>406</v>
      </c>
      <c r="B1194" s="13" t="s">
        <v>298</v>
      </c>
      <c r="C1194" s="10" t="s">
        <v>261</v>
      </c>
      <c r="D1194" s="10" t="s">
        <v>289</v>
      </c>
      <c r="E1194" s="11" t="s">
        <v>262</v>
      </c>
      <c r="F1194" s="12" t="s">
        <v>221</v>
      </c>
      <c r="G1194" s="12" t="s">
        <v>180</v>
      </c>
      <c r="H1194" s="12" t="s">
        <v>181</v>
      </c>
      <c r="I1194" s="10"/>
      <c r="J1194" s="31">
        <f>J1195</f>
        <v>472</v>
      </c>
      <c r="K1194" s="31">
        <f t="shared" si="222"/>
        <v>40.4</v>
      </c>
      <c r="L1194" s="31">
        <f t="shared" si="222"/>
        <v>81.8</v>
      </c>
    </row>
    <row r="1195" spans="1:12" ht="12.75">
      <c r="A1195" s="54" t="s">
        <v>37</v>
      </c>
      <c r="B1195" s="29" t="s">
        <v>298</v>
      </c>
      <c r="C1195" s="20" t="s">
        <v>261</v>
      </c>
      <c r="D1195" s="20" t="s">
        <v>289</v>
      </c>
      <c r="E1195" s="27" t="s">
        <v>262</v>
      </c>
      <c r="F1195" s="28" t="s">
        <v>219</v>
      </c>
      <c r="G1195" s="28" t="s">
        <v>180</v>
      </c>
      <c r="H1195" s="28" t="s">
        <v>181</v>
      </c>
      <c r="I1195" s="20"/>
      <c r="J1195" s="45">
        <f t="shared" si="222"/>
        <v>472</v>
      </c>
      <c r="K1195" s="45">
        <f t="shared" si="222"/>
        <v>40.4</v>
      </c>
      <c r="L1195" s="45">
        <f t="shared" si="222"/>
        <v>81.8</v>
      </c>
    </row>
    <row r="1196" spans="1:12" ht="26.25">
      <c r="A1196" s="54" t="s">
        <v>206</v>
      </c>
      <c r="B1196" s="29" t="s">
        <v>298</v>
      </c>
      <c r="C1196" s="20" t="s">
        <v>261</v>
      </c>
      <c r="D1196" s="20" t="s">
        <v>289</v>
      </c>
      <c r="E1196" s="27" t="s">
        <v>262</v>
      </c>
      <c r="F1196" s="28" t="s">
        <v>219</v>
      </c>
      <c r="G1196" s="28" t="s">
        <v>260</v>
      </c>
      <c r="H1196" s="28" t="s">
        <v>181</v>
      </c>
      <c r="I1196" s="20"/>
      <c r="J1196" s="45">
        <f>J1197+J1202</f>
        <v>472</v>
      </c>
      <c r="K1196" s="45">
        <f>K1197+K1202</f>
        <v>40.4</v>
      </c>
      <c r="L1196" s="45">
        <f>L1197+L1202</f>
        <v>81.8</v>
      </c>
    </row>
    <row r="1197" spans="1:12" ht="26.25">
      <c r="A1197" s="25" t="s">
        <v>38</v>
      </c>
      <c r="B1197" s="29" t="s">
        <v>298</v>
      </c>
      <c r="C1197" s="20" t="s">
        <v>261</v>
      </c>
      <c r="D1197" s="20" t="s">
        <v>289</v>
      </c>
      <c r="E1197" s="27" t="s">
        <v>262</v>
      </c>
      <c r="F1197" s="28" t="s">
        <v>219</v>
      </c>
      <c r="G1197" s="28" t="s">
        <v>260</v>
      </c>
      <c r="H1197" s="28" t="s">
        <v>207</v>
      </c>
      <c r="I1197" s="20"/>
      <c r="J1197" s="45">
        <f>J1198+J1200</f>
        <v>400</v>
      </c>
      <c r="K1197" s="45">
        <f>K1198+K1200</f>
        <v>0</v>
      </c>
      <c r="L1197" s="45">
        <f>L1198+L1200</f>
        <v>0</v>
      </c>
    </row>
    <row r="1198" spans="1:12" ht="26.25">
      <c r="A1198" s="25" t="s">
        <v>215</v>
      </c>
      <c r="B1198" s="29" t="s">
        <v>298</v>
      </c>
      <c r="C1198" s="20" t="s">
        <v>261</v>
      </c>
      <c r="D1198" s="20" t="s">
        <v>289</v>
      </c>
      <c r="E1198" s="27" t="s">
        <v>262</v>
      </c>
      <c r="F1198" s="28" t="s">
        <v>219</v>
      </c>
      <c r="G1198" s="28" t="s">
        <v>260</v>
      </c>
      <c r="H1198" s="28" t="s">
        <v>207</v>
      </c>
      <c r="I1198" s="20" t="s">
        <v>330</v>
      </c>
      <c r="J1198" s="45">
        <f t="shared" si="222"/>
        <v>400</v>
      </c>
      <c r="K1198" s="45">
        <f t="shared" si="222"/>
        <v>0</v>
      </c>
      <c r="L1198" s="45">
        <f t="shared" si="222"/>
        <v>0</v>
      </c>
    </row>
    <row r="1199" spans="1:12" ht="26.25">
      <c r="A1199" s="19" t="s">
        <v>233</v>
      </c>
      <c r="B1199" s="29" t="s">
        <v>298</v>
      </c>
      <c r="C1199" s="20" t="s">
        <v>261</v>
      </c>
      <c r="D1199" s="20" t="s">
        <v>289</v>
      </c>
      <c r="E1199" s="27" t="s">
        <v>262</v>
      </c>
      <c r="F1199" s="28" t="s">
        <v>219</v>
      </c>
      <c r="G1199" s="28" t="s">
        <v>260</v>
      </c>
      <c r="H1199" s="28" t="s">
        <v>207</v>
      </c>
      <c r="I1199" s="20" t="s">
        <v>245</v>
      </c>
      <c r="J1199" s="45">
        <v>400</v>
      </c>
      <c r="K1199" s="45"/>
      <c r="L1199" s="45"/>
    </row>
    <row r="1200" spans="1:12" ht="12.75">
      <c r="A1200" s="19" t="s">
        <v>331</v>
      </c>
      <c r="B1200" s="29" t="s">
        <v>298</v>
      </c>
      <c r="C1200" s="20" t="s">
        <v>261</v>
      </c>
      <c r="D1200" s="20" t="s">
        <v>289</v>
      </c>
      <c r="E1200" s="21" t="s">
        <v>262</v>
      </c>
      <c r="F1200" s="22" t="s">
        <v>219</v>
      </c>
      <c r="G1200" s="22" t="s">
        <v>260</v>
      </c>
      <c r="H1200" s="22" t="s">
        <v>207</v>
      </c>
      <c r="I1200" s="20" t="s">
        <v>332</v>
      </c>
      <c r="J1200" s="45">
        <f>J1201</f>
        <v>0</v>
      </c>
      <c r="K1200" s="45">
        <f>K1201</f>
        <v>0</v>
      </c>
      <c r="L1200" s="45">
        <f>L1201</f>
        <v>0</v>
      </c>
    </row>
    <row r="1201" spans="1:12" ht="12.75">
      <c r="A1201" s="25" t="s">
        <v>41</v>
      </c>
      <c r="B1201" s="29" t="s">
        <v>298</v>
      </c>
      <c r="C1201" s="20" t="s">
        <v>261</v>
      </c>
      <c r="D1201" s="20" t="s">
        <v>289</v>
      </c>
      <c r="E1201" s="21" t="s">
        <v>262</v>
      </c>
      <c r="F1201" s="22" t="s">
        <v>219</v>
      </c>
      <c r="G1201" s="22" t="s">
        <v>260</v>
      </c>
      <c r="H1201" s="22" t="s">
        <v>207</v>
      </c>
      <c r="I1201" s="20" t="s">
        <v>487</v>
      </c>
      <c r="J1201" s="45"/>
      <c r="K1201" s="45"/>
      <c r="L1201" s="45"/>
    </row>
    <row r="1202" spans="1:12" ht="12.75">
      <c r="A1202" s="25" t="s">
        <v>507</v>
      </c>
      <c r="B1202" s="29" t="s">
        <v>298</v>
      </c>
      <c r="C1202" s="20" t="s">
        <v>261</v>
      </c>
      <c r="D1202" s="20" t="s">
        <v>289</v>
      </c>
      <c r="E1202" s="21" t="s">
        <v>262</v>
      </c>
      <c r="F1202" s="22" t="s">
        <v>219</v>
      </c>
      <c r="G1202" s="22" t="s">
        <v>260</v>
      </c>
      <c r="H1202" s="22" t="s">
        <v>508</v>
      </c>
      <c r="I1202" s="20"/>
      <c r="J1202" s="45">
        <f aca="true" t="shared" si="223" ref="J1202:L1203">J1203</f>
        <v>72</v>
      </c>
      <c r="K1202" s="45">
        <f t="shared" si="223"/>
        <v>40.4</v>
      </c>
      <c r="L1202" s="45">
        <f t="shared" si="223"/>
        <v>81.8</v>
      </c>
    </row>
    <row r="1203" spans="1:12" ht="26.25">
      <c r="A1203" s="25" t="s">
        <v>215</v>
      </c>
      <c r="B1203" s="29" t="s">
        <v>298</v>
      </c>
      <c r="C1203" s="20" t="s">
        <v>261</v>
      </c>
      <c r="D1203" s="20" t="s">
        <v>289</v>
      </c>
      <c r="E1203" s="21" t="s">
        <v>262</v>
      </c>
      <c r="F1203" s="22" t="s">
        <v>219</v>
      </c>
      <c r="G1203" s="22" t="s">
        <v>260</v>
      </c>
      <c r="H1203" s="22" t="s">
        <v>508</v>
      </c>
      <c r="I1203" s="20" t="s">
        <v>330</v>
      </c>
      <c r="J1203" s="45">
        <f t="shared" si="223"/>
        <v>72</v>
      </c>
      <c r="K1203" s="45">
        <f t="shared" si="223"/>
        <v>40.4</v>
      </c>
      <c r="L1203" s="45">
        <f t="shared" si="223"/>
        <v>81.8</v>
      </c>
    </row>
    <row r="1204" spans="1:12" ht="26.25">
      <c r="A1204" s="19" t="s">
        <v>233</v>
      </c>
      <c r="B1204" s="29" t="s">
        <v>298</v>
      </c>
      <c r="C1204" s="20" t="s">
        <v>261</v>
      </c>
      <c r="D1204" s="20" t="s">
        <v>289</v>
      </c>
      <c r="E1204" s="21" t="s">
        <v>262</v>
      </c>
      <c r="F1204" s="22" t="s">
        <v>219</v>
      </c>
      <c r="G1204" s="22" t="s">
        <v>260</v>
      </c>
      <c r="H1204" s="22" t="s">
        <v>508</v>
      </c>
      <c r="I1204" s="20" t="s">
        <v>245</v>
      </c>
      <c r="J1204" s="45">
        <v>72</v>
      </c>
      <c r="K1204" s="45">
        <v>40.4</v>
      </c>
      <c r="L1204" s="45">
        <v>81.8</v>
      </c>
    </row>
    <row r="1205" spans="1:12" ht="12.75">
      <c r="A1205" s="15" t="s">
        <v>90</v>
      </c>
      <c r="B1205" s="13" t="s">
        <v>298</v>
      </c>
      <c r="C1205" s="10" t="s">
        <v>269</v>
      </c>
      <c r="D1205" s="10"/>
      <c r="E1205" s="21"/>
      <c r="F1205" s="22"/>
      <c r="G1205" s="22"/>
      <c r="H1205" s="22"/>
      <c r="I1205" s="20"/>
      <c r="J1205" s="14">
        <f>+J1206</f>
        <v>899.8000000000001</v>
      </c>
      <c r="K1205" s="14">
        <f>+K1206</f>
        <v>0</v>
      </c>
      <c r="L1205" s="14">
        <f>+L1206</f>
        <v>0</v>
      </c>
    </row>
    <row r="1206" spans="1:12" ht="12.75">
      <c r="A1206" s="15" t="s">
        <v>270</v>
      </c>
      <c r="B1206" s="18" t="s">
        <v>298</v>
      </c>
      <c r="C1206" s="30" t="s">
        <v>269</v>
      </c>
      <c r="D1206" s="10" t="s">
        <v>260</v>
      </c>
      <c r="E1206" s="21"/>
      <c r="F1206" s="22"/>
      <c r="G1206" s="22"/>
      <c r="H1206" s="22"/>
      <c r="I1206" s="20"/>
      <c r="J1206" s="14">
        <f aca="true" t="shared" si="224" ref="J1206:L1211">J1207</f>
        <v>899.8000000000001</v>
      </c>
      <c r="K1206" s="14">
        <f t="shared" si="224"/>
        <v>0</v>
      </c>
      <c r="L1206" s="14">
        <f t="shared" si="224"/>
        <v>0</v>
      </c>
    </row>
    <row r="1207" spans="1:12" ht="30" customHeight="1">
      <c r="A1207" s="26" t="s">
        <v>406</v>
      </c>
      <c r="B1207" s="13" t="s">
        <v>298</v>
      </c>
      <c r="C1207" s="10" t="s">
        <v>269</v>
      </c>
      <c r="D1207" s="10" t="s">
        <v>260</v>
      </c>
      <c r="E1207" s="11" t="s">
        <v>262</v>
      </c>
      <c r="F1207" s="12" t="s">
        <v>221</v>
      </c>
      <c r="G1207" s="12" t="s">
        <v>180</v>
      </c>
      <c r="H1207" s="12" t="s">
        <v>181</v>
      </c>
      <c r="I1207" s="20"/>
      <c r="J1207" s="14">
        <f>J1208</f>
        <v>899.8000000000001</v>
      </c>
      <c r="K1207" s="14">
        <f t="shared" si="224"/>
        <v>0</v>
      </c>
      <c r="L1207" s="14">
        <f t="shared" si="224"/>
        <v>0</v>
      </c>
    </row>
    <row r="1208" spans="1:12" ht="12.75">
      <c r="A1208" s="54" t="s">
        <v>37</v>
      </c>
      <c r="B1208" s="29" t="s">
        <v>298</v>
      </c>
      <c r="C1208" s="20" t="s">
        <v>269</v>
      </c>
      <c r="D1208" s="20" t="s">
        <v>260</v>
      </c>
      <c r="E1208" s="27" t="s">
        <v>262</v>
      </c>
      <c r="F1208" s="28" t="s">
        <v>219</v>
      </c>
      <c r="G1208" s="28" t="s">
        <v>180</v>
      </c>
      <c r="H1208" s="28" t="s">
        <v>181</v>
      </c>
      <c r="I1208" s="20"/>
      <c r="J1208" s="24">
        <f>J1209</f>
        <v>899.8000000000001</v>
      </c>
      <c r="K1208" s="24">
        <f t="shared" si="224"/>
        <v>0</v>
      </c>
      <c r="L1208" s="24">
        <f t="shared" si="224"/>
        <v>0</v>
      </c>
    </row>
    <row r="1209" spans="1:12" ht="25.5" customHeight="1">
      <c r="A1209" s="54" t="s">
        <v>208</v>
      </c>
      <c r="B1209" s="23" t="s">
        <v>298</v>
      </c>
      <c r="C1209" s="62" t="s">
        <v>269</v>
      </c>
      <c r="D1209" s="20" t="s">
        <v>260</v>
      </c>
      <c r="E1209" s="21" t="s">
        <v>262</v>
      </c>
      <c r="F1209" s="22" t="s">
        <v>219</v>
      </c>
      <c r="G1209" s="22" t="s">
        <v>267</v>
      </c>
      <c r="H1209" s="22" t="s">
        <v>181</v>
      </c>
      <c r="I1209" s="20"/>
      <c r="J1209" s="24">
        <f>J1210</f>
        <v>899.8000000000001</v>
      </c>
      <c r="K1209" s="24">
        <f t="shared" si="224"/>
        <v>0</v>
      </c>
      <c r="L1209" s="24">
        <f t="shared" si="224"/>
        <v>0</v>
      </c>
    </row>
    <row r="1210" spans="1:12" ht="52.5">
      <c r="A1210" s="19" t="s">
        <v>87</v>
      </c>
      <c r="B1210" s="23" t="s">
        <v>298</v>
      </c>
      <c r="C1210" s="62" t="s">
        <v>269</v>
      </c>
      <c r="D1210" s="20" t="s">
        <v>260</v>
      </c>
      <c r="E1210" s="21" t="s">
        <v>262</v>
      </c>
      <c r="F1210" s="22" t="s">
        <v>219</v>
      </c>
      <c r="G1210" s="22" t="s">
        <v>267</v>
      </c>
      <c r="H1210" s="22" t="s">
        <v>209</v>
      </c>
      <c r="I1210" s="20"/>
      <c r="J1210" s="45">
        <f>J1211+J1213</f>
        <v>899.8000000000001</v>
      </c>
      <c r="K1210" s="45">
        <f>K1211+K1213</f>
        <v>0</v>
      </c>
      <c r="L1210" s="45">
        <f>L1211+L1213</f>
        <v>0</v>
      </c>
    </row>
    <row r="1211" spans="1:12" ht="26.25">
      <c r="A1211" s="25" t="s">
        <v>215</v>
      </c>
      <c r="B1211" s="23" t="s">
        <v>298</v>
      </c>
      <c r="C1211" s="62" t="s">
        <v>269</v>
      </c>
      <c r="D1211" s="20" t="s">
        <v>260</v>
      </c>
      <c r="E1211" s="21" t="s">
        <v>262</v>
      </c>
      <c r="F1211" s="22" t="s">
        <v>219</v>
      </c>
      <c r="G1211" s="22" t="s">
        <v>267</v>
      </c>
      <c r="H1211" s="22" t="s">
        <v>209</v>
      </c>
      <c r="I1211" s="20" t="s">
        <v>330</v>
      </c>
      <c r="J1211" s="24">
        <f t="shared" si="224"/>
        <v>899.7</v>
      </c>
      <c r="K1211" s="24">
        <f t="shared" si="224"/>
        <v>0</v>
      </c>
      <c r="L1211" s="24">
        <f t="shared" si="224"/>
        <v>0</v>
      </c>
    </row>
    <row r="1212" spans="1:12" ht="26.25">
      <c r="A1212" s="25" t="s">
        <v>233</v>
      </c>
      <c r="B1212" s="29" t="s">
        <v>298</v>
      </c>
      <c r="C1212" s="20" t="s">
        <v>269</v>
      </c>
      <c r="D1212" s="20" t="s">
        <v>260</v>
      </c>
      <c r="E1212" s="21" t="s">
        <v>262</v>
      </c>
      <c r="F1212" s="22" t="s">
        <v>219</v>
      </c>
      <c r="G1212" s="22" t="s">
        <v>267</v>
      </c>
      <c r="H1212" s="22" t="s">
        <v>209</v>
      </c>
      <c r="I1212" s="20" t="s">
        <v>245</v>
      </c>
      <c r="J1212" s="24">
        <v>899.7</v>
      </c>
      <c r="K1212" s="24"/>
      <c r="L1212" s="24"/>
    </row>
    <row r="1213" spans="1:12" ht="12.75">
      <c r="A1213" s="25" t="s">
        <v>331</v>
      </c>
      <c r="B1213" s="29" t="s">
        <v>298</v>
      </c>
      <c r="C1213" s="20" t="s">
        <v>269</v>
      </c>
      <c r="D1213" s="20" t="s">
        <v>260</v>
      </c>
      <c r="E1213" s="21" t="s">
        <v>262</v>
      </c>
      <c r="F1213" s="22" t="s">
        <v>219</v>
      </c>
      <c r="G1213" s="22" t="s">
        <v>267</v>
      </c>
      <c r="H1213" s="22" t="s">
        <v>209</v>
      </c>
      <c r="I1213" s="20" t="s">
        <v>332</v>
      </c>
      <c r="J1213" s="45">
        <f>J1214</f>
        <v>0.1</v>
      </c>
      <c r="K1213" s="45">
        <f>K1214</f>
        <v>0</v>
      </c>
      <c r="L1213" s="45">
        <f>L1214</f>
        <v>0</v>
      </c>
    </row>
    <row r="1214" spans="1:12" ht="12.75">
      <c r="A1214" s="25" t="s">
        <v>246</v>
      </c>
      <c r="B1214" s="29" t="s">
        <v>298</v>
      </c>
      <c r="C1214" s="20" t="s">
        <v>269</v>
      </c>
      <c r="D1214" s="20" t="s">
        <v>260</v>
      </c>
      <c r="E1214" s="21" t="s">
        <v>262</v>
      </c>
      <c r="F1214" s="22" t="s">
        <v>219</v>
      </c>
      <c r="G1214" s="22" t="s">
        <v>267</v>
      </c>
      <c r="H1214" s="22" t="s">
        <v>209</v>
      </c>
      <c r="I1214" s="20" t="s">
        <v>247</v>
      </c>
      <c r="J1214" s="45">
        <v>0.1</v>
      </c>
      <c r="K1214" s="45"/>
      <c r="L1214" s="45"/>
    </row>
    <row r="1215" ht="12.75">
      <c r="A1215" s="66"/>
    </row>
    <row r="1216" spans="1:12" ht="12.75">
      <c r="A1216" s="66"/>
      <c r="J1216" s="77"/>
      <c r="K1216" s="77"/>
      <c r="L1216" s="77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</sheetData>
  <sheetProtection/>
  <autoFilter ref="A13:L1214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2021-06-10T12:30:35Z</cp:lastPrinted>
  <dcterms:created xsi:type="dcterms:W3CDTF">2006-04-25T08:11:11Z</dcterms:created>
  <dcterms:modified xsi:type="dcterms:W3CDTF">2021-06-10T12:32:11Z</dcterms:modified>
  <cp:category/>
  <cp:version/>
  <cp:contentType/>
  <cp:contentStatus/>
</cp:coreProperties>
</file>