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'2021'!$A$11:$L$1283</definedName>
  </definedNames>
  <calcPr fullCalcOnLoad="1"/>
</workbook>
</file>

<file path=xl/sharedStrings.xml><?xml version="1.0" encoding="utf-8"?>
<sst xmlns="http://schemas.openxmlformats.org/spreadsheetml/2006/main" count="10461" uniqueCount="603">
  <si>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</si>
  <si>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</si>
  <si>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</si>
  <si>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</si>
  <si>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</si>
  <si>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</si>
  <si>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</si>
  <si>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</si>
  <si>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</si>
  <si>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</si>
  <si>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</si>
  <si>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</si>
  <si>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</si>
  <si>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</si>
  <si>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</si>
  <si>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</si>
  <si>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</si>
  <si>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</si>
  <si>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</si>
  <si>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</si>
  <si>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</si>
  <si>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</si>
  <si>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</si>
  <si>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</si>
  <si>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</si>
  <si>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</si>
  <si>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</si>
  <si>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</si>
  <si>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</si>
  <si>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</si>
  <si>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</si>
  <si>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</si>
  <si>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</si>
  <si>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</si>
  <si>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</si>
  <si>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</si>
  <si>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</si>
  <si>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</si>
  <si>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</si>
  <si>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</si>
  <si>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</si>
  <si>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</si>
  <si>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</si>
  <si>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</si>
  <si>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</si>
  <si>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</si>
  <si>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</si>
  <si>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</si>
  <si>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</si>
  <si>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</si>
  <si>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</si>
  <si>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</si>
  <si>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</si>
  <si>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</si>
  <si>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</si>
  <si>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</si>
  <si>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</si>
  <si>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</si>
  <si>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</si>
  <si>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</si>
  <si>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</si>
  <si>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</si>
  <si>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</si>
  <si>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</si>
  <si>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</si>
  <si>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</si>
  <si>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</si>
  <si>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</si>
  <si>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</si>
  <si>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</si>
  <si>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</si>
  <si>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</si>
  <si>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</si>
  <si>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</si>
  <si>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</si>
  <si>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</si>
  <si>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</si>
  <si>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</si>
  <si>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</si>
  <si>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</si>
  <si>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</si>
  <si>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</si>
  <si>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</si>
  <si>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</si>
  <si>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</si>
  <si>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</si>
  <si>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</si>
  <si>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</si>
  <si>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</si>
  <si>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</si>
  <si>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</si>
  <si>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</si>
  <si>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</si>
  <si>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</si>
  <si>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</si>
  <si>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</si>
  <si>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</si>
  <si>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</si>
  <si>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</si>
  <si>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</si>
  <si>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</si>
  <si>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</si>
  <si>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</si>
  <si>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</si>
  <si>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</si>
  <si>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</si>
  <si>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</si>
  <si>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</si>
  <si>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</si>
  <si>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</si>
  <si>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</si>
  <si>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</si>
  <si>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</si>
  <si>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</si>
  <si>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</si>
  <si>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</si>
  <si>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</si>
  <si>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</si>
  <si>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</si>
  <si>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</si>
  <si>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</si>
  <si>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</si>
  <si>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</si>
  <si>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</si>
  <si>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</si>
  <si>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</si>
  <si>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</si>
  <si>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</si>
  <si>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</si>
  <si>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</si>
  <si>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</si>
  <si>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</si>
  <si>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</si>
  <si>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</si>
  <si>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</si>
  <si>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</si>
  <si>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</si>
  <si>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</si>
  <si>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</si>
  <si>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</si>
  <si>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</si>
  <si>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</si>
  <si>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</si>
  <si>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</si>
  <si>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</si>
  <si>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</si>
  <si>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</si>
  <si>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</si>
  <si>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</si>
  <si>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</si>
  <si>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</si>
  <si>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</si>
  <si>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</si>
  <si>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</si>
  <si>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</si>
  <si>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</si>
  <si>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</si>
  <si>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</si>
  <si>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</si>
  <si>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</si>
  <si>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</si>
  <si>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</si>
  <si>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</si>
  <si>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</si>
  <si>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</si>
  <si>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</si>
  <si>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</si>
  <si>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</si>
  <si>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</si>
  <si>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</si>
  <si>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</si>
  <si>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</si>
  <si>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</si>
  <si>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</si>
  <si>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</si>
  <si>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</si>
  <si>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</si>
  <si>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</si>
  <si>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</si>
  <si>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</si>
  <si>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</si>
  <si>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</si>
  <si>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</si>
  <si>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</si>
  <si>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</si>
  <si>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</si>
  <si>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</si>
  <si>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</si>
  <si>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</si>
  <si>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</si>
  <si>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</si>
  <si>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</si>
  <si>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</si>
  <si>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</si>
  <si>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</si>
  <si>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</si>
  <si>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</si>
  <si>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</si>
  <si>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</si>
  <si>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</si>
  <si>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</si>
  <si>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</si>
  <si>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</si>
  <si>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</si>
  <si>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</si>
  <si>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</si>
  <si>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</si>
  <si>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</si>
  <si>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</si>
  <si>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</si>
  <si>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</si>
  <si>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</si>
  <si>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</si>
  <si>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</si>
  <si>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</si>
  <si>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</si>
  <si>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</si>
  <si>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</si>
  <si>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</si>
  <si>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</si>
  <si>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</si>
  <si>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</si>
  <si>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</si>
  <si>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</si>
  <si>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</si>
  <si>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</si>
  <si>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</si>
  <si>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</si>
  <si>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</si>
  <si>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</si>
  <si>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</si>
  <si>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</si>
  <si>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</si>
  <si>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</si>
  <si>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</si>
  <si>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</si>
  <si>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</si>
  <si>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</si>
  <si>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</si>
  <si>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</si>
  <si>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</si>
  <si>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</si>
  <si>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</si>
  <si>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</si>
  <si>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</si>
  <si>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</si>
  <si>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</si>
  <si>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</si>
  <si>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</si>
  <si>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</si>
  <si>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</si>
  <si>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</si>
  <si>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</si>
  <si>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</si>
  <si>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</si>
  <si>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</si>
  <si>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</si>
  <si>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</si>
  <si>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</si>
  <si>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</si>
  <si>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</si>
  <si>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</si>
  <si>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</si>
  <si>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</si>
  <si>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</si>
  <si>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</si>
  <si>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</si>
  <si>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</si>
  <si>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</si>
  <si>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</si>
  <si>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</si>
  <si>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</si>
  <si>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</si>
  <si>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</si>
  <si>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</si>
  <si>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</si>
  <si>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</si>
  <si>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</si>
  <si>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</si>
  <si>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</si>
  <si>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</si>
  <si>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</si>
  <si>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</si>
  <si>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</si>
  <si>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</si>
  <si>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</si>
  <si>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</si>
  <si>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</si>
  <si>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</si>
  <si>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</si>
  <si>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</si>
  <si>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</si>
  <si>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</si>
  <si>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</si>
  <si>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</si>
  <si>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</si>
  <si>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</si>
  <si>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</si>
  <si>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</si>
  <si>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</si>
  <si>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</si>
  <si>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</si>
  <si>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</si>
  <si>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</si>
  <si>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</si>
  <si>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</si>
  <si>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</si>
  <si>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</si>
  <si>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</si>
  <si>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</si>
  <si>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</si>
  <si>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</si>
  <si>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</si>
  <si>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</si>
  <si>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</si>
  <si>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</si>
  <si>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</si>
  <si>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</si>
  <si>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</si>
  <si>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</si>
  <si>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</si>
  <si>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</si>
  <si>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</si>
  <si>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</si>
  <si>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</si>
  <si>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</si>
  <si>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</si>
  <si>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</si>
  <si>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</si>
  <si>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</si>
  <si>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</si>
  <si>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</si>
  <si>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</si>
  <si>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</si>
  <si>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</si>
  <si>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</si>
  <si>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</si>
  <si>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</si>
  <si>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</si>
  <si>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</si>
  <si>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</si>
  <si>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</si>
  <si>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</si>
  <si>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</si>
  <si>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</si>
  <si>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</si>
  <si>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</si>
  <si>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</si>
  <si>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</si>
  <si>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</si>
  <si>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</si>
  <si>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</si>
  <si>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</si>
  <si>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</si>
  <si>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</si>
  <si>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</si>
  <si>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</si>
  <si>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</si>
  <si>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</si>
  <si>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</si>
  <si>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</si>
  <si>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</si>
  <si>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</si>
  <si>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</si>
  <si>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</si>
  <si>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</si>
  <si>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</si>
  <si>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</si>
  <si>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</si>
  <si>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</si>
  <si>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</si>
  <si>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</si>
  <si>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</si>
  <si>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</si>
  <si>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</si>
  <si>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</si>
  <si>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</si>
  <si>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</si>
  <si>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</si>
  <si>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</si>
  <si>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</si>
  <si>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</si>
  <si>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</si>
  <si>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</si>
  <si>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</si>
  <si>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</si>
  <si>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</si>
  <si>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</si>
  <si>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</si>
  <si>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</si>
  <si>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</si>
  <si>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</si>
  <si>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</si>
  <si>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</si>
  <si>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</si>
  <si>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</si>
  <si>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</si>
  <si>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</si>
  <si>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</si>
  <si>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</si>
  <si>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</si>
  <si>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</si>
  <si>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</si>
  <si>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</si>
  <si>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</si>
  <si>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</si>
  <si>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</si>
  <si>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</si>
  <si>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</si>
  <si>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</si>
  <si>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</si>
  <si>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</si>
  <si>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</si>
  <si>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</si>
  <si>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</si>
  <si>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</si>
  <si>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</si>
  <si>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</si>
  <si>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</si>
  <si>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</si>
  <si>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</si>
  <si>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</si>
  <si>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</si>
  <si>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</si>
  <si>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</si>
  <si>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</si>
  <si>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</si>
  <si>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</si>
  <si>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</si>
  <si>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</si>
  <si>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</si>
  <si>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</si>
  <si>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</si>
  <si>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</si>
  <si>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</si>
  <si>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</si>
  <si>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</si>
  <si>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</si>
  <si>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</si>
  <si>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</si>
  <si>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</si>
  <si>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</si>
  <si>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</si>
  <si>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</si>
  <si>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</si>
  <si>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</si>
  <si>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</si>
  <si>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</si>
  <si>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</si>
  <si>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</si>
  <si>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</si>
  <si>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</si>
  <si>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</si>
  <si>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</si>
  <si>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</si>
  <si>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</si>
  <si>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</si>
  <si>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</si>
  <si>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</si>
  <si>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</si>
  <si>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</si>
  <si>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</si>
  <si>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</si>
  <si>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</si>
  <si>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</si>
  <si>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</si>
  <si>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</si>
  <si>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</si>
  <si>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</si>
  <si>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</si>
  <si>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</si>
  <si>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</si>
  <si>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</si>
  <si>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</si>
  <si>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</si>
  <si>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</si>
  <si>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</si>
  <si>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</si>
  <si>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</si>
  <si>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</si>
  <si>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</si>
  <si>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</si>
  <si>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</si>
  <si>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</si>
  <si>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</si>
  <si>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</si>
  <si>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</si>
  <si>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</si>
  <si>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</si>
  <si>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</si>
  <si>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</si>
  <si>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</si>
  <si>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</si>
  <si>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</si>
  <si>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</si>
  <si>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</si>
  <si>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</si>
  <si>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</si>
  <si>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</si>
  <si>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</si>
  <si>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</si>
  <si>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</si>
  <si>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</si>
  <si>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</si>
  <si>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</si>
  <si>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</si>
  <si>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</si>
  <si>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</si>
  <si>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</si>
  <si>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</si>
  <si>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</si>
  <si>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</si>
  <si>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</si>
  <si>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</si>
  <si>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</si>
  <si>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</si>
  <si>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</si>
  <si>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</si>
  <si>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</si>
  <si>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</si>
  <si>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</si>
  <si>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</si>
  <si>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</si>
  <si>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</si>
  <si>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</si>
  <si>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</si>
  <si>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</si>
  <si>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</si>
  <si>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</si>
  <si>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</si>
  <si>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</si>
  <si>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</si>
  <si>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</si>
  <si>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</si>
  <si>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</si>
  <si>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</si>
  <si>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</si>
  <si>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</si>
  <si>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</si>
  <si>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</si>
  <si>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</si>
  <si>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</si>
  <si>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</si>
  <si>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</si>
  <si>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</si>
  <si>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</si>
  <si>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</si>
  <si>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</si>
  <si>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</si>
  <si>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</si>
  <si>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</si>
  <si>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</si>
  <si>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</si>
  <si>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</si>
  <si>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</si>
  <si>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</si>
  <si>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</si>
  <si>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</si>
  <si>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</si>
  <si>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</si>
  <si>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</si>
  <si>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</si>
  <si>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</si>
  <si>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</si>
  <si>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</si>
  <si>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</si>
  <si>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</si>
  <si>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</si>
  <si>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</si>
  <si>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</si>
  <si>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</si>
  <si>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</si>
  <si>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</si>
  <si>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</si>
  <si>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</si>
  <si>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</si>
  <si>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</si>
  <si>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</si>
  <si>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</si>
  <si>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</si>
  <si>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</si>
  <si>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</si>
  <si>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</si>
  <si>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</si>
  <si>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</si>
  <si>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</si>
  <si>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</si>
  <si>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</si>
  <si>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</si>
  <si>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</si>
  <si>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</si>
  <si>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</si>
  <si>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</si>
  <si>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</si>
  <si>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</si>
  <si>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</si>
  <si>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</si>
  <si>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L5110</t>
  </si>
  <si>
    <t>Назначено на 2021 год</t>
  </si>
  <si>
    <t>Исполнено за 2021 год</t>
  </si>
  <si>
    <t>% исполнения</t>
  </si>
  <si>
    <t>Приложение № 4</t>
  </si>
  <si>
    <t xml:space="preserve">от __________2022  № _____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</si>
</sst>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3"/>
  <sheetViews>
    <sheetView tabSelected="1" zoomScale="110" zoomScaleNormal="110" zoomScalePageLayoutView="0" workbookViewId="0" topLeftCell="A1">
      <selection activeCell="N984" sqref="N984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2" ht="15" customHeight="1">
      <c r="A1" s="71"/>
      <c r="B1" s="4"/>
      <c r="C1" s="89" t="s">
        <v>601</v>
      </c>
      <c r="D1" s="89"/>
      <c r="E1" s="89"/>
      <c r="F1" s="89"/>
      <c r="G1" s="89"/>
      <c r="H1" s="89"/>
      <c r="I1" s="89"/>
      <c r="J1" s="89"/>
      <c r="K1" s="89"/>
      <c r="L1" s="89"/>
    </row>
    <row r="2" spans="1:12" ht="18" customHeight="1">
      <c r="A2" s="71"/>
      <c r="B2" s="4"/>
      <c r="C2" s="5"/>
      <c r="D2" s="5"/>
      <c r="E2" s="5"/>
      <c r="F2" s="5"/>
      <c r="G2" s="5"/>
      <c r="H2" s="5"/>
      <c r="I2" s="5"/>
      <c r="J2" s="89" t="s">
        <v>336</v>
      </c>
      <c r="K2" s="89"/>
      <c r="L2" s="89"/>
    </row>
    <row r="3" spans="1:12" ht="15">
      <c r="A3" s="71"/>
      <c r="B3" s="4"/>
      <c r="C3" s="5"/>
      <c r="D3" s="5"/>
      <c r="E3" s="5"/>
      <c r="F3" s="5"/>
      <c r="G3" s="5"/>
      <c r="H3" s="5"/>
      <c r="I3" s="5"/>
      <c r="J3" s="89" t="s">
        <v>337</v>
      </c>
      <c r="K3" s="89"/>
      <c r="L3" s="89"/>
    </row>
    <row r="4" spans="1:12" ht="15" customHeight="1">
      <c r="A4" s="71"/>
      <c r="B4" s="4"/>
      <c r="C4" s="89" t="s">
        <v>335</v>
      </c>
      <c r="D4" s="89"/>
      <c r="E4" s="89"/>
      <c r="F4" s="89"/>
      <c r="G4" s="89"/>
      <c r="H4" s="89"/>
      <c r="I4" s="89"/>
      <c r="J4" s="89"/>
      <c r="K4" s="89"/>
      <c r="L4" s="89"/>
    </row>
    <row r="5" spans="1:12" ht="15" customHeight="1">
      <c r="A5" s="71"/>
      <c r="B5" s="4"/>
      <c r="C5" s="89" t="s">
        <v>310</v>
      </c>
      <c r="D5" s="89"/>
      <c r="E5" s="89"/>
      <c r="F5" s="89"/>
      <c r="G5" s="89"/>
      <c r="H5" s="89"/>
      <c r="I5" s="89"/>
      <c r="J5" s="89"/>
      <c r="K5" s="89"/>
      <c r="L5" s="89"/>
    </row>
    <row r="6" spans="1:12" ht="15" customHeight="1">
      <c r="A6" s="72"/>
      <c r="B6" s="6"/>
      <c r="C6" s="89" t="s">
        <v>602</v>
      </c>
      <c r="D6" s="89"/>
      <c r="E6" s="89"/>
      <c r="F6" s="89"/>
      <c r="G6" s="89"/>
      <c r="H6" s="89"/>
      <c r="I6" s="89"/>
      <c r="J6" s="89"/>
      <c r="K6" s="89"/>
      <c r="L6" s="89"/>
    </row>
    <row r="7" spans="1:10" ht="12.75">
      <c r="A7" s="72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71"/>
      <c r="B8" s="4"/>
      <c r="C8" s="4"/>
      <c r="D8" s="4"/>
      <c r="E8" s="4"/>
      <c r="F8" s="4"/>
      <c r="G8" s="4"/>
      <c r="H8" s="4"/>
      <c r="I8" s="4"/>
      <c r="J8" s="4"/>
    </row>
    <row r="9" spans="1:12" ht="30.75" customHeight="1">
      <c r="A9" s="90" t="s">
        <v>491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0" ht="12.75">
      <c r="A10" s="73"/>
      <c r="B10" s="6"/>
      <c r="C10" s="6"/>
      <c r="D10" s="6"/>
      <c r="E10" s="6"/>
      <c r="F10" s="6"/>
      <c r="G10" s="6"/>
      <c r="H10" s="6"/>
      <c r="I10" s="4"/>
      <c r="J10" s="4"/>
    </row>
    <row r="11" spans="1:12" ht="12.75">
      <c r="A11" s="71"/>
      <c r="B11" s="4"/>
      <c r="C11" s="4"/>
      <c r="D11" s="4"/>
      <c r="E11" s="4"/>
      <c r="F11" s="4"/>
      <c r="G11" s="4"/>
      <c r="H11" s="4"/>
      <c r="I11" s="4"/>
      <c r="J11" s="4"/>
      <c r="L11" s="4" t="s">
        <v>356</v>
      </c>
    </row>
    <row r="12" spans="1:12" ht="26.25">
      <c r="A12" s="85" t="s">
        <v>255</v>
      </c>
      <c r="B12" s="86" t="s">
        <v>217</v>
      </c>
      <c r="C12" s="86" t="s">
        <v>256</v>
      </c>
      <c r="D12" s="86" t="s">
        <v>257</v>
      </c>
      <c r="E12" s="91" t="s">
        <v>258</v>
      </c>
      <c r="F12" s="91"/>
      <c r="G12" s="91"/>
      <c r="H12" s="91"/>
      <c r="I12" s="86" t="s">
        <v>357</v>
      </c>
      <c r="J12" s="87" t="s">
        <v>598</v>
      </c>
      <c r="K12" s="87" t="s">
        <v>599</v>
      </c>
      <c r="L12" s="87" t="s">
        <v>600</v>
      </c>
    </row>
    <row r="13" spans="1:12" ht="12.75">
      <c r="A13" s="49" t="s">
        <v>358</v>
      </c>
      <c r="B13" s="64"/>
      <c r="C13" s="50"/>
      <c r="D13" s="50"/>
      <c r="E13" s="51"/>
      <c r="F13" s="52"/>
      <c r="G13" s="52"/>
      <c r="H13" s="52"/>
      <c r="I13" s="50"/>
      <c r="J13" s="75">
        <f>J14+J503+J550+J649+J808+J937+J1186+J1221</f>
        <v>2515605.8000000003</v>
      </c>
      <c r="K13" s="75">
        <f>K14+K503+K550+K649+K808+K937+K1186+K1221</f>
        <v>2489499.9999999995</v>
      </c>
      <c r="L13" s="88">
        <f>K13/J13*100</f>
        <v>98.96224599259547</v>
      </c>
    </row>
    <row r="14" spans="1:12" ht="12.75">
      <c r="A14" s="7" t="s">
        <v>179</v>
      </c>
      <c r="B14" s="63" t="s">
        <v>275</v>
      </c>
      <c r="C14" s="1"/>
      <c r="D14" s="1"/>
      <c r="E14" s="92"/>
      <c r="F14" s="93"/>
      <c r="G14" s="93"/>
      <c r="H14" s="94"/>
      <c r="I14" s="1"/>
      <c r="J14" s="8">
        <f>J15+J158+J175+J257+J429+J437+J460+J491+J418</f>
        <v>429355.1</v>
      </c>
      <c r="K14" s="8">
        <f>K15+K158+K175+K257+K429+K437+K460+K491+K418</f>
        <v>424595.8</v>
      </c>
      <c r="L14" s="88">
        <f aca="true" t="shared" si="0" ref="L14:L77">K14/J14*100</f>
        <v>98.89152358968136</v>
      </c>
    </row>
    <row r="15" spans="1:12" ht="12.75">
      <c r="A15" s="26" t="s">
        <v>259</v>
      </c>
      <c r="B15" s="13" t="s">
        <v>275</v>
      </c>
      <c r="C15" s="10" t="s">
        <v>260</v>
      </c>
      <c r="D15" s="10"/>
      <c r="E15" s="68"/>
      <c r="F15" s="69"/>
      <c r="G15" s="69"/>
      <c r="H15" s="69"/>
      <c r="I15" s="10"/>
      <c r="J15" s="14">
        <f>J16+J82+J75</f>
        <v>80476</v>
      </c>
      <c r="K15" s="14">
        <f>K16+K82+K75</f>
        <v>79375.79999999999</v>
      </c>
      <c r="L15" s="88">
        <f t="shared" si="0"/>
        <v>98.63288433818776</v>
      </c>
    </row>
    <row r="16" spans="1:12" ht="39">
      <c r="A16" s="15" t="s">
        <v>311</v>
      </c>
      <c r="B16" s="13" t="s">
        <v>275</v>
      </c>
      <c r="C16" s="10" t="s">
        <v>260</v>
      </c>
      <c r="D16" s="10" t="s">
        <v>261</v>
      </c>
      <c r="E16" s="68"/>
      <c r="F16" s="69"/>
      <c r="G16" s="69"/>
      <c r="H16" s="69"/>
      <c r="I16" s="10"/>
      <c r="J16" s="14">
        <f>J28+J17+J71</f>
        <v>53992.1</v>
      </c>
      <c r="K16" s="14">
        <f>K28+K17+K71</f>
        <v>53438.700000000004</v>
      </c>
      <c r="L16" s="88">
        <f t="shared" si="0"/>
        <v>98.97503523663647</v>
      </c>
    </row>
    <row r="17" spans="1:12" ht="26.25">
      <c r="A17" s="32" t="s">
        <v>398</v>
      </c>
      <c r="B17" s="13" t="s">
        <v>275</v>
      </c>
      <c r="C17" s="10" t="s">
        <v>260</v>
      </c>
      <c r="D17" s="10" t="s">
        <v>261</v>
      </c>
      <c r="E17" s="11" t="s">
        <v>263</v>
      </c>
      <c r="F17" s="12" t="s">
        <v>221</v>
      </c>
      <c r="G17" s="12" t="s">
        <v>180</v>
      </c>
      <c r="H17" s="12" t="s">
        <v>181</v>
      </c>
      <c r="I17" s="10"/>
      <c r="J17" s="14">
        <f>J18+J23</f>
        <v>42.7</v>
      </c>
      <c r="K17" s="14">
        <f>K18+K23</f>
        <v>10.899999999999999</v>
      </c>
      <c r="L17" s="88">
        <f t="shared" si="0"/>
        <v>25.526932084309127</v>
      </c>
    </row>
    <row r="18" spans="1:12" ht="26.25">
      <c r="A18" s="19" t="s">
        <v>323</v>
      </c>
      <c r="B18" s="29" t="s">
        <v>275</v>
      </c>
      <c r="C18" s="20" t="s">
        <v>260</v>
      </c>
      <c r="D18" s="20" t="s">
        <v>261</v>
      </c>
      <c r="E18" s="27" t="s">
        <v>263</v>
      </c>
      <c r="F18" s="28" t="s">
        <v>324</v>
      </c>
      <c r="G18" s="28" t="s">
        <v>180</v>
      </c>
      <c r="H18" s="28" t="s">
        <v>181</v>
      </c>
      <c r="I18" s="10"/>
      <c r="J18" s="45">
        <f aca="true" t="shared" si="1" ref="J18:K21">J19</f>
        <v>1.7</v>
      </c>
      <c r="K18" s="45">
        <f t="shared" si="1"/>
        <v>1.7</v>
      </c>
      <c r="L18" s="88">
        <f t="shared" si="0"/>
        <v>100</v>
      </c>
    </row>
    <row r="19" spans="1:12" ht="12.75">
      <c r="A19" s="33" t="s">
        <v>442</v>
      </c>
      <c r="B19" s="29" t="s">
        <v>275</v>
      </c>
      <c r="C19" s="20" t="s">
        <v>260</v>
      </c>
      <c r="D19" s="20" t="s">
        <v>261</v>
      </c>
      <c r="E19" s="21" t="s">
        <v>263</v>
      </c>
      <c r="F19" s="22" t="s">
        <v>324</v>
      </c>
      <c r="G19" s="22" t="s">
        <v>420</v>
      </c>
      <c r="H19" s="22" t="s">
        <v>181</v>
      </c>
      <c r="I19" s="10"/>
      <c r="J19" s="45">
        <f t="shared" si="1"/>
        <v>1.7</v>
      </c>
      <c r="K19" s="45">
        <f t="shared" si="1"/>
        <v>1.7</v>
      </c>
      <c r="L19" s="88">
        <f t="shared" si="0"/>
        <v>100</v>
      </c>
    </row>
    <row r="20" spans="1:12" ht="39">
      <c r="A20" s="54" t="s">
        <v>489</v>
      </c>
      <c r="B20" s="29" t="s">
        <v>275</v>
      </c>
      <c r="C20" s="20" t="s">
        <v>260</v>
      </c>
      <c r="D20" s="20" t="s">
        <v>261</v>
      </c>
      <c r="E20" s="21" t="s">
        <v>263</v>
      </c>
      <c r="F20" s="22" t="s">
        <v>324</v>
      </c>
      <c r="G20" s="22" t="s">
        <v>420</v>
      </c>
      <c r="H20" s="22" t="s">
        <v>95</v>
      </c>
      <c r="I20" s="20"/>
      <c r="J20" s="45">
        <f t="shared" si="1"/>
        <v>1.7</v>
      </c>
      <c r="K20" s="45">
        <f t="shared" si="1"/>
        <v>1.7</v>
      </c>
      <c r="L20" s="88">
        <f>K20/J20*100</f>
        <v>100</v>
      </c>
    </row>
    <row r="21" spans="1:12" ht="26.25">
      <c r="A21" s="25" t="s">
        <v>215</v>
      </c>
      <c r="B21" s="29" t="s">
        <v>275</v>
      </c>
      <c r="C21" s="20" t="s">
        <v>260</v>
      </c>
      <c r="D21" s="20" t="s">
        <v>261</v>
      </c>
      <c r="E21" s="21" t="s">
        <v>263</v>
      </c>
      <c r="F21" s="22" t="s">
        <v>324</v>
      </c>
      <c r="G21" s="22" t="s">
        <v>420</v>
      </c>
      <c r="H21" s="22" t="s">
        <v>95</v>
      </c>
      <c r="I21" s="20" t="s">
        <v>330</v>
      </c>
      <c r="J21" s="45">
        <f t="shared" si="1"/>
        <v>1.7</v>
      </c>
      <c r="K21" s="45">
        <f t="shared" si="1"/>
        <v>1.7</v>
      </c>
      <c r="L21" s="88">
        <f t="shared" si="0"/>
        <v>100</v>
      </c>
    </row>
    <row r="22" spans="1:12" ht="26.25">
      <c r="A22" s="25" t="s">
        <v>233</v>
      </c>
      <c r="B22" s="29" t="s">
        <v>275</v>
      </c>
      <c r="C22" s="20" t="s">
        <v>260</v>
      </c>
      <c r="D22" s="20" t="s">
        <v>261</v>
      </c>
      <c r="E22" s="21" t="s">
        <v>263</v>
      </c>
      <c r="F22" s="22" t="s">
        <v>324</v>
      </c>
      <c r="G22" s="22" t="s">
        <v>420</v>
      </c>
      <c r="H22" s="22" t="s">
        <v>95</v>
      </c>
      <c r="I22" s="20" t="s">
        <v>245</v>
      </c>
      <c r="J22" s="45">
        <v>1.7</v>
      </c>
      <c r="K22" s="45">
        <v>1.7</v>
      </c>
      <c r="L22" s="88">
        <f t="shared" si="0"/>
        <v>100</v>
      </c>
    </row>
    <row r="23" spans="1:12" ht="26.25">
      <c r="A23" s="33" t="s">
        <v>222</v>
      </c>
      <c r="B23" s="29" t="s">
        <v>275</v>
      </c>
      <c r="C23" s="20" t="s">
        <v>260</v>
      </c>
      <c r="D23" s="20" t="s">
        <v>261</v>
      </c>
      <c r="E23" s="27" t="s">
        <v>263</v>
      </c>
      <c r="F23" s="28" t="s">
        <v>223</v>
      </c>
      <c r="G23" s="28" t="s">
        <v>180</v>
      </c>
      <c r="H23" s="28" t="s">
        <v>181</v>
      </c>
      <c r="I23" s="20"/>
      <c r="J23" s="24">
        <f aca="true" t="shared" si="2" ref="J23:K26">J24</f>
        <v>41</v>
      </c>
      <c r="K23" s="24">
        <f t="shared" si="2"/>
        <v>9.2</v>
      </c>
      <c r="L23" s="88">
        <f t="shared" si="0"/>
        <v>22.4390243902439</v>
      </c>
    </row>
    <row r="24" spans="1:12" ht="26.25">
      <c r="A24" s="33" t="s">
        <v>100</v>
      </c>
      <c r="B24" s="29" t="s">
        <v>275</v>
      </c>
      <c r="C24" s="20" t="s">
        <v>260</v>
      </c>
      <c r="D24" s="20" t="s">
        <v>261</v>
      </c>
      <c r="E24" s="27" t="s">
        <v>263</v>
      </c>
      <c r="F24" s="28" t="s">
        <v>223</v>
      </c>
      <c r="G24" s="28" t="s">
        <v>260</v>
      </c>
      <c r="H24" s="28" t="s">
        <v>181</v>
      </c>
      <c r="I24" s="10"/>
      <c r="J24" s="24">
        <f t="shared" si="2"/>
        <v>41</v>
      </c>
      <c r="K24" s="24">
        <f t="shared" si="2"/>
        <v>9.2</v>
      </c>
      <c r="L24" s="88">
        <f t="shared" si="0"/>
        <v>22.4390243902439</v>
      </c>
    </row>
    <row r="25" spans="1:12" ht="94.5" customHeight="1">
      <c r="A25" s="54" t="s">
        <v>477</v>
      </c>
      <c r="B25" s="29" t="s">
        <v>275</v>
      </c>
      <c r="C25" s="20" t="s">
        <v>260</v>
      </c>
      <c r="D25" s="20" t="s">
        <v>261</v>
      </c>
      <c r="E25" s="27" t="s">
        <v>263</v>
      </c>
      <c r="F25" s="28" t="s">
        <v>223</v>
      </c>
      <c r="G25" s="28" t="s">
        <v>260</v>
      </c>
      <c r="H25" s="28" t="s">
        <v>101</v>
      </c>
      <c r="I25" s="10"/>
      <c r="J25" s="24">
        <f t="shared" si="2"/>
        <v>41</v>
      </c>
      <c r="K25" s="24">
        <f t="shared" si="2"/>
        <v>9.2</v>
      </c>
      <c r="L25" s="88">
        <f t="shared" si="0"/>
        <v>22.4390243902439</v>
      </c>
    </row>
    <row r="26" spans="1:12" ht="26.25">
      <c r="A26" s="25" t="s">
        <v>215</v>
      </c>
      <c r="B26" s="29" t="s">
        <v>275</v>
      </c>
      <c r="C26" s="20" t="s">
        <v>260</v>
      </c>
      <c r="D26" s="20" t="s">
        <v>261</v>
      </c>
      <c r="E26" s="27" t="s">
        <v>263</v>
      </c>
      <c r="F26" s="28" t="s">
        <v>223</v>
      </c>
      <c r="G26" s="28" t="s">
        <v>260</v>
      </c>
      <c r="H26" s="28" t="s">
        <v>101</v>
      </c>
      <c r="I26" s="20" t="s">
        <v>330</v>
      </c>
      <c r="J26" s="24">
        <f t="shared" si="2"/>
        <v>41</v>
      </c>
      <c r="K26" s="24">
        <f t="shared" si="2"/>
        <v>9.2</v>
      </c>
      <c r="L26" s="88">
        <f t="shared" si="0"/>
        <v>22.4390243902439</v>
      </c>
    </row>
    <row r="27" spans="1:12" ht="26.25">
      <c r="A27" s="25" t="s">
        <v>233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260</v>
      </c>
      <c r="H27" s="28" t="s">
        <v>101</v>
      </c>
      <c r="I27" s="20" t="s">
        <v>245</v>
      </c>
      <c r="J27" s="24">
        <v>41</v>
      </c>
      <c r="K27" s="24">
        <v>9.2</v>
      </c>
      <c r="L27" s="88">
        <f>K27/J27*100</f>
        <v>22.4390243902439</v>
      </c>
    </row>
    <row r="28" spans="1:12" ht="39">
      <c r="A28" s="67" t="s">
        <v>412</v>
      </c>
      <c r="B28" s="13" t="s">
        <v>275</v>
      </c>
      <c r="C28" s="10" t="s">
        <v>260</v>
      </c>
      <c r="D28" s="10" t="s">
        <v>261</v>
      </c>
      <c r="E28" s="16" t="s">
        <v>237</v>
      </c>
      <c r="F28" s="17" t="s">
        <v>221</v>
      </c>
      <c r="G28" s="17" t="s">
        <v>180</v>
      </c>
      <c r="H28" s="17" t="s">
        <v>181</v>
      </c>
      <c r="I28" s="10"/>
      <c r="J28" s="14">
        <f>J29+J67</f>
        <v>53096.5</v>
      </c>
      <c r="K28" s="14">
        <f>K29+K67</f>
        <v>52574.9</v>
      </c>
      <c r="L28" s="88">
        <f t="shared" si="0"/>
        <v>99.01763769740002</v>
      </c>
    </row>
    <row r="29" spans="1:12" ht="12.75">
      <c r="A29" s="19" t="s">
        <v>20</v>
      </c>
      <c r="B29" s="29" t="s">
        <v>275</v>
      </c>
      <c r="C29" s="20" t="s">
        <v>260</v>
      </c>
      <c r="D29" s="20" t="s">
        <v>261</v>
      </c>
      <c r="E29" s="21" t="s">
        <v>237</v>
      </c>
      <c r="F29" s="22" t="s">
        <v>228</v>
      </c>
      <c r="G29" s="22" t="s">
        <v>180</v>
      </c>
      <c r="H29" s="22" t="s">
        <v>181</v>
      </c>
      <c r="I29" s="20"/>
      <c r="J29" s="24">
        <f>J30</f>
        <v>53014.4</v>
      </c>
      <c r="K29" s="24">
        <f>K30</f>
        <v>52492.8</v>
      </c>
      <c r="L29" s="88">
        <f t="shared" si="0"/>
        <v>99.01611637592805</v>
      </c>
    </row>
    <row r="30" spans="1:12" ht="26.25">
      <c r="A30" s="19" t="s">
        <v>116</v>
      </c>
      <c r="B30" s="29" t="s">
        <v>275</v>
      </c>
      <c r="C30" s="20" t="s">
        <v>260</v>
      </c>
      <c r="D30" s="20" t="s">
        <v>261</v>
      </c>
      <c r="E30" s="21" t="s">
        <v>237</v>
      </c>
      <c r="F30" s="22" t="s">
        <v>228</v>
      </c>
      <c r="G30" s="22" t="s">
        <v>260</v>
      </c>
      <c r="H30" s="22" t="s">
        <v>181</v>
      </c>
      <c r="I30" s="20"/>
      <c r="J30" s="24">
        <f>J31+J34+J41+J44+J52+J57+J62+J49</f>
        <v>53014.4</v>
      </c>
      <c r="K30" s="24">
        <f>K31+K34+K41+K44+K52+K57+K62+K49</f>
        <v>52492.8</v>
      </c>
      <c r="L30" s="88">
        <f t="shared" si="0"/>
        <v>99.01611637592805</v>
      </c>
    </row>
    <row r="31" spans="1:12" ht="26.25">
      <c r="A31" s="25" t="s">
        <v>1</v>
      </c>
      <c r="B31" s="29" t="s">
        <v>275</v>
      </c>
      <c r="C31" s="20" t="s">
        <v>260</v>
      </c>
      <c r="D31" s="20" t="s">
        <v>261</v>
      </c>
      <c r="E31" s="21" t="s">
        <v>237</v>
      </c>
      <c r="F31" s="22" t="s">
        <v>228</v>
      </c>
      <c r="G31" s="22" t="s">
        <v>260</v>
      </c>
      <c r="H31" s="22" t="s">
        <v>182</v>
      </c>
      <c r="I31" s="20"/>
      <c r="J31" s="24">
        <f>J32</f>
        <v>41995.3</v>
      </c>
      <c r="K31" s="24">
        <f>K32</f>
        <v>41995.3</v>
      </c>
      <c r="L31" s="88">
        <f t="shared" si="0"/>
        <v>100</v>
      </c>
    </row>
    <row r="32" spans="1:12" ht="39">
      <c r="A32" s="25" t="s">
        <v>328</v>
      </c>
      <c r="B32" s="29" t="s">
        <v>275</v>
      </c>
      <c r="C32" s="20" t="s">
        <v>260</v>
      </c>
      <c r="D32" s="20" t="s">
        <v>261</v>
      </c>
      <c r="E32" s="21" t="s">
        <v>237</v>
      </c>
      <c r="F32" s="22" t="s">
        <v>228</v>
      </c>
      <c r="G32" s="22" t="s">
        <v>260</v>
      </c>
      <c r="H32" s="22" t="s">
        <v>182</v>
      </c>
      <c r="I32" s="20" t="s">
        <v>329</v>
      </c>
      <c r="J32" s="24">
        <f>J33</f>
        <v>41995.3</v>
      </c>
      <c r="K32" s="24">
        <f>K33</f>
        <v>41995.3</v>
      </c>
      <c r="L32" s="88">
        <f t="shared" si="0"/>
        <v>100</v>
      </c>
    </row>
    <row r="33" spans="1:12" ht="14.25" customHeight="1">
      <c r="A33" s="25" t="s">
        <v>243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260</v>
      </c>
      <c r="H33" s="22" t="s">
        <v>182</v>
      </c>
      <c r="I33" s="20" t="s">
        <v>244</v>
      </c>
      <c r="J33" s="24">
        <v>41995.3</v>
      </c>
      <c r="K33" s="24">
        <v>41995.3</v>
      </c>
      <c r="L33" s="88">
        <f t="shared" si="0"/>
        <v>100</v>
      </c>
    </row>
    <row r="34" spans="1:12" ht="12.75">
      <c r="A34" s="54" t="s">
        <v>2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183</v>
      </c>
      <c r="I34" s="20"/>
      <c r="J34" s="24">
        <f>J35+J37+J39</f>
        <v>5954.2</v>
      </c>
      <c r="K34" s="24">
        <f>K35+K37+K39</f>
        <v>5434.3</v>
      </c>
      <c r="L34" s="88">
        <f>K34/J34*100</f>
        <v>91.26834839273118</v>
      </c>
    </row>
    <row r="35" spans="1:12" ht="39">
      <c r="A35" s="25" t="s">
        <v>328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183</v>
      </c>
      <c r="I35" s="20" t="s">
        <v>329</v>
      </c>
      <c r="J35" s="45">
        <f>J36</f>
        <v>6.3</v>
      </c>
      <c r="K35" s="45">
        <f>K36</f>
        <v>6.3</v>
      </c>
      <c r="L35" s="88">
        <f t="shared" si="0"/>
        <v>100</v>
      </c>
    </row>
    <row r="36" spans="1:12" ht="12.75">
      <c r="A36" s="25" t="s">
        <v>243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183</v>
      </c>
      <c r="I36" s="20" t="s">
        <v>244</v>
      </c>
      <c r="J36" s="45">
        <v>6.3</v>
      </c>
      <c r="K36" s="45">
        <v>6.3</v>
      </c>
      <c r="L36" s="88">
        <f t="shared" si="0"/>
        <v>100</v>
      </c>
    </row>
    <row r="37" spans="1:12" ht="26.25">
      <c r="A37" s="25" t="s">
        <v>215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183</v>
      </c>
      <c r="I37" s="20" t="s">
        <v>330</v>
      </c>
      <c r="J37" s="24">
        <f>J38</f>
        <v>5635.7</v>
      </c>
      <c r="K37" s="24">
        <f>K38</f>
        <v>5115.8</v>
      </c>
      <c r="L37" s="88">
        <f t="shared" si="0"/>
        <v>90.77488155863513</v>
      </c>
    </row>
    <row r="38" spans="1:12" ht="26.25">
      <c r="A38" s="25" t="s">
        <v>233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 t="s">
        <v>245</v>
      </c>
      <c r="J38" s="24">
        <v>5635.7</v>
      </c>
      <c r="K38" s="24">
        <v>5115.8</v>
      </c>
      <c r="L38" s="88">
        <f t="shared" si="0"/>
        <v>90.77488155863513</v>
      </c>
    </row>
    <row r="39" spans="1:12" ht="12.75">
      <c r="A39" s="25" t="s">
        <v>331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332</v>
      </c>
      <c r="J39" s="24">
        <f>J40</f>
        <v>312.2</v>
      </c>
      <c r="K39" s="24">
        <f>K40</f>
        <v>312.2</v>
      </c>
      <c r="L39" s="88">
        <f t="shared" si="0"/>
        <v>100</v>
      </c>
    </row>
    <row r="40" spans="1:12" ht="12.75">
      <c r="A40" s="25" t="s">
        <v>246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247</v>
      </c>
      <c r="J40" s="24">
        <v>312.2</v>
      </c>
      <c r="K40" s="24">
        <v>312.2</v>
      </c>
      <c r="L40" s="88">
        <f t="shared" si="0"/>
        <v>100</v>
      </c>
    </row>
    <row r="41" spans="1:12" ht="12.75">
      <c r="A41" s="54" t="s">
        <v>77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131</v>
      </c>
      <c r="I41" s="20"/>
      <c r="J41" s="24">
        <f>J42</f>
        <v>2713.5</v>
      </c>
      <c r="K41" s="24">
        <f>K42</f>
        <v>2713.5</v>
      </c>
      <c r="L41" s="88">
        <f>K41/J41*100</f>
        <v>100</v>
      </c>
    </row>
    <row r="42" spans="1:12" ht="39">
      <c r="A42" s="25" t="s">
        <v>328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131</v>
      </c>
      <c r="I42" s="20" t="s">
        <v>329</v>
      </c>
      <c r="J42" s="24">
        <f>J43</f>
        <v>2713.5</v>
      </c>
      <c r="K42" s="24">
        <f>K43</f>
        <v>2713.5</v>
      </c>
      <c r="L42" s="88">
        <f t="shared" si="0"/>
        <v>100</v>
      </c>
    </row>
    <row r="43" spans="1:12" ht="12.75">
      <c r="A43" s="25" t="s">
        <v>243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131</v>
      </c>
      <c r="I43" s="20" t="s">
        <v>244</v>
      </c>
      <c r="J43" s="24">
        <v>2713.5</v>
      </c>
      <c r="K43" s="24">
        <v>2713.5</v>
      </c>
      <c r="L43" s="88">
        <f t="shared" si="0"/>
        <v>100</v>
      </c>
    </row>
    <row r="44" spans="1:12" ht="12" customHeight="1">
      <c r="A44" s="54" t="s">
        <v>78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132</v>
      </c>
      <c r="I44" s="20"/>
      <c r="J44" s="24">
        <f>+J47+J45</f>
        <v>17.3</v>
      </c>
      <c r="K44" s="24">
        <f>+K47+K45</f>
        <v>15.6</v>
      </c>
      <c r="L44" s="88">
        <f t="shared" si="0"/>
        <v>90.17341040462428</v>
      </c>
    </row>
    <row r="45" spans="1:12" ht="39" hidden="1">
      <c r="A45" s="25" t="s">
        <v>328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132</v>
      </c>
      <c r="I45" s="20" t="s">
        <v>329</v>
      </c>
      <c r="J45" s="24">
        <f>J46</f>
        <v>0</v>
      </c>
      <c r="K45" s="24">
        <f>K46</f>
        <v>0</v>
      </c>
      <c r="L45" s="88" t="e">
        <f t="shared" si="0"/>
        <v>#DIV/0!</v>
      </c>
    </row>
    <row r="46" spans="1:12" ht="12.75" hidden="1">
      <c r="A46" s="25" t="s">
        <v>243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132</v>
      </c>
      <c r="I46" s="20" t="s">
        <v>244</v>
      </c>
      <c r="J46" s="24"/>
      <c r="K46" s="24"/>
      <c r="L46" s="88" t="e">
        <f t="shared" si="0"/>
        <v>#DIV/0!</v>
      </c>
    </row>
    <row r="47" spans="1:12" ht="26.25">
      <c r="A47" s="25" t="s">
        <v>215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132</v>
      </c>
      <c r="I47" s="20" t="s">
        <v>330</v>
      </c>
      <c r="J47" s="24">
        <f>J48</f>
        <v>17.3</v>
      </c>
      <c r="K47" s="24">
        <f>K48</f>
        <v>15.6</v>
      </c>
      <c r="L47" s="88">
        <f t="shared" si="0"/>
        <v>90.17341040462428</v>
      </c>
    </row>
    <row r="48" spans="1:12" ht="26.25">
      <c r="A48" s="25" t="s">
        <v>233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 t="s">
        <v>245</v>
      </c>
      <c r="J48" s="24">
        <v>17.3</v>
      </c>
      <c r="K48" s="24">
        <v>15.6</v>
      </c>
      <c r="L48" s="88">
        <f>K48/J48*100</f>
        <v>90.17341040462428</v>
      </c>
    </row>
    <row r="49" spans="1:12" ht="26.25">
      <c r="A49" s="25" t="s">
        <v>376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377</v>
      </c>
      <c r="I49" s="20"/>
      <c r="J49" s="24">
        <f>J50</f>
        <v>80</v>
      </c>
      <c r="K49" s="24">
        <f>K50</f>
        <v>80</v>
      </c>
      <c r="L49" s="88">
        <f t="shared" si="0"/>
        <v>100</v>
      </c>
    </row>
    <row r="50" spans="1:12" ht="26.25">
      <c r="A50" s="25" t="s">
        <v>215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377</v>
      </c>
      <c r="I50" s="20" t="s">
        <v>330</v>
      </c>
      <c r="J50" s="24">
        <f>J51</f>
        <v>80</v>
      </c>
      <c r="K50" s="24">
        <f>K51</f>
        <v>80</v>
      </c>
      <c r="L50" s="88">
        <f t="shared" si="0"/>
        <v>100</v>
      </c>
    </row>
    <row r="51" spans="1:12" ht="26.25">
      <c r="A51" s="25" t="s">
        <v>233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377</v>
      </c>
      <c r="I51" s="20" t="s">
        <v>245</v>
      </c>
      <c r="J51" s="24">
        <v>80</v>
      </c>
      <c r="K51" s="24">
        <v>80</v>
      </c>
      <c r="L51" s="88">
        <f t="shared" si="0"/>
        <v>100</v>
      </c>
    </row>
    <row r="52" spans="1:12" ht="12.75">
      <c r="A52" s="53" t="s">
        <v>239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133</v>
      </c>
      <c r="I52" s="20"/>
      <c r="J52" s="24">
        <f>J53+J55</f>
        <v>563.1</v>
      </c>
      <c r="K52" s="24">
        <f>K53+K55</f>
        <v>563.1</v>
      </c>
      <c r="L52" s="88">
        <f t="shared" si="0"/>
        <v>100</v>
      </c>
    </row>
    <row r="53" spans="1:12" ht="39">
      <c r="A53" s="25" t="s">
        <v>328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133</v>
      </c>
      <c r="I53" s="20" t="s">
        <v>329</v>
      </c>
      <c r="J53" s="45">
        <f>J54</f>
        <v>465.3</v>
      </c>
      <c r="K53" s="45">
        <f>K54</f>
        <v>465.3</v>
      </c>
      <c r="L53" s="88">
        <f t="shared" si="0"/>
        <v>100</v>
      </c>
    </row>
    <row r="54" spans="1:12" ht="12.75">
      <c r="A54" s="25" t="s">
        <v>243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133</v>
      </c>
      <c r="I54" s="20" t="s">
        <v>244</v>
      </c>
      <c r="J54" s="45">
        <v>465.3</v>
      </c>
      <c r="K54" s="45">
        <v>465.3</v>
      </c>
      <c r="L54" s="88">
        <f t="shared" si="0"/>
        <v>100</v>
      </c>
    </row>
    <row r="55" spans="1:12" ht="26.25">
      <c r="A55" s="25" t="s">
        <v>215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133</v>
      </c>
      <c r="I55" s="20" t="s">
        <v>330</v>
      </c>
      <c r="J55" s="24">
        <f>J56</f>
        <v>97.8</v>
      </c>
      <c r="K55" s="24">
        <f>K56</f>
        <v>97.8</v>
      </c>
      <c r="L55" s="88">
        <f>K55/J55*100</f>
        <v>100</v>
      </c>
    </row>
    <row r="56" spans="1:12" ht="26.25">
      <c r="A56" s="25" t="s">
        <v>233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 t="s">
        <v>245</v>
      </c>
      <c r="J56" s="24">
        <v>97.8</v>
      </c>
      <c r="K56" s="24">
        <v>97.8</v>
      </c>
      <c r="L56" s="88">
        <f t="shared" si="0"/>
        <v>100</v>
      </c>
    </row>
    <row r="57" spans="1:12" ht="26.25">
      <c r="A57" s="25" t="s">
        <v>238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134</v>
      </c>
      <c r="I57" s="20"/>
      <c r="J57" s="24">
        <f>J58+J60</f>
        <v>564.9</v>
      </c>
      <c r="K57" s="24">
        <f>K58+K60</f>
        <v>564.9</v>
      </c>
      <c r="L57" s="88">
        <f t="shared" si="0"/>
        <v>100</v>
      </c>
    </row>
    <row r="58" spans="1:12" ht="39">
      <c r="A58" s="25" t="s">
        <v>328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134</v>
      </c>
      <c r="I58" s="20" t="s">
        <v>329</v>
      </c>
      <c r="J58" s="45">
        <f>J59</f>
        <v>485.9</v>
      </c>
      <c r="K58" s="45">
        <f>K59</f>
        <v>485.9</v>
      </c>
      <c r="L58" s="88">
        <f t="shared" si="0"/>
        <v>100</v>
      </c>
    </row>
    <row r="59" spans="1:12" ht="12.75">
      <c r="A59" s="25" t="s">
        <v>243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134</v>
      </c>
      <c r="I59" s="20" t="s">
        <v>244</v>
      </c>
      <c r="J59" s="45">
        <v>485.9</v>
      </c>
      <c r="K59" s="45">
        <v>485.9</v>
      </c>
      <c r="L59" s="88">
        <f t="shared" si="0"/>
        <v>100</v>
      </c>
    </row>
    <row r="60" spans="1:12" ht="26.25">
      <c r="A60" s="25" t="s">
        <v>215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134</v>
      </c>
      <c r="I60" s="20" t="s">
        <v>330</v>
      </c>
      <c r="J60" s="24">
        <f>J61</f>
        <v>79</v>
      </c>
      <c r="K60" s="24">
        <f>K61</f>
        <v>79</v>
      </c>
      <c r="L60" s="88">
        <f t="shared" si="0"/>
        <v>100</v>
      </c>
    </row>
    <row r="61" spans="1:12" ht="26.25">
      <c r="A61" s="25" t="s">
        <v>233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 t="s">
        <v>245</v>
      </c>
      <c r="J61" s="24">
        <v>79</v>
      </c>
      <c r="K61" s="24">
        <v>79</v>
      </c>
      <c r="L61" s="88">
        <f t="shared" si="0"/>
        <v>100</v>
      </c>
    </row>
    <row r="62" spans="1:12" ht="39">
      <c r="A62" s="65" t="s">
        <v>520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135</v>
      </c>
      <c r="I62" s="20"/>
      <c r="J62" s="24">
        <f>J63+J65</f>
        <v>1126.1</v>
      </c>
      <c r="K62" s="24">
        <f>K63+K65</f>
        <v>1126.1</v>
      </c>
      <c r="L62" s="88">
        <f>K62/J62*100</f>
        <v>100</v>
      </c>
    </row>
    <row r="63" spans="1:12" ht="39">
      <c r="A63" s="25" t="s">
        <v>328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135</v>
      </c>
      <c r="I63" s="20" t="s">
        <v>329</v>
      </c>
      <c r="J63" s="24">
        <f>J64</f>
        <v>1067.6</v>
      </c>
      <c r="K63" s="24">
        <f>K64</f>
        <v>1067.6</v>
      </c>
      <c r="L63" s="88">
        <f t="shared" si="0"/>
        <v>100</v>
      </c>
    </row>
    <row r="64" spans="1:12" ht="12.75">
      <c r="A64" s="25" t="s">
        <v>243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135</v>
      </c>
      <c r="I64" s="20" t="s">
        <v>244</v>
      </c>
      <c r="J64" s="24">
        <v>1067.6</v>
      </c>
      <c r="K64" s="24">
        <v>1067.6</v>
      </c>
      <c r="L64" s="88">
        <f t="shared" si="0"/>
        <v>100</v>
      </c>
    </row>
    <row r="65" spans="1:12" ht="26.25">
      <c r="A65" s="25" t="s">
        <v>215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135</v>
      </c>
      <c r="I65" s="20" t="s">
        <v>330</v>
      </c>
      <c r="J65" s="24">
        <f>J66</f>
        <v>58.5</v>
      </c>
      <c r="K65" s="24">
        <f>K66</f>
        <v>58.5</v>
      </c>
      <c r="L65" s="88">
        <f t="shared" si="0"/>
        <v>100</v>
      </c>
    </row>
    <row r="66" spans="1:12" ht="26.25">
      <c r="A66" s="25" t="s">
        <v>233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 t="s">
        <v>245</v>
      </c>
      <c r="J66" s="24">
        <v>58.5</v>
      </c>
      <c r="K66" s="24">
        <v>58.5</v>
      </c>
      <c r="L66" s="88">
        <f t="shared" si="0"/>
        <v>100</v>
      </c>
    </row>
    <row r="67" spans="1:12" ht="12.75">
      <c r="A67" s="25" t="s">
        <v>368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369</v>
      </c>
      <c r="G67" s="22" t="s">
        <v>180</v>
      </c>
      <c r="H67" s="22" t="s">
        <v>181</v>
      </c>
      <c r="I67" s="20"/>
      <c r="J67" s="24">
        <f aca="true" t="shared" si="3" ref="J67:K69">J68</f>
        <v>82.1</v>
      </c>
      <c r="K67" s="24">
        <f t="shared" si="3"/>
        <v>82.1</v>
      </c>
      <c r="L67" s="88">
        <f t="shared" si="0"/>
        <v>100</v>
      </c>
    </row>
    <row r="68" spans="1:12" ht="12.75">
      <c r="A68" s="54" t="s">
        <v>2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369</v>
      </c>
      <c r="G68" s="22" t="s">
        <v>180</v>
      </c>
      <c r="H68" s="22" t="s">
        <v>183</v>
      </c>
      <c r="I68" s="20"/>
      <c r="J68" s="24">
        <f t="shared" si="3"/>
        <v>82.1</v>
      </c>
      <c r="K68" s="24">
        <f t="shared" si="3"/>
        <v>82.1</v>
      </c>
      <c r="L68" s="88">
        <f t="shared" si="0"/>
        <v>100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369</v>
      </c>
      <c r="G69" s="22" t="s">
        <v>180</v>
      </c>
      <c r="H69" s="22" t="s">
        <v>183</v>
      </c>
      <c r="I69" s="20" t="s">
        <v>330</v>
      </c>
      <c r="J69" s="24">
        <f t="shared" si="3"/>
        <v>82.1</v>
      </c>
      <c r="K69" s="24">
        <f t="shared" si="3"/>
        <v>82.1</v>
      </c>
      <c r="L69" s="88">
        <f>K69/J69*100</f>
        <v>100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369</v>
      </c>
      <c r="G70" s="22" t="s">
        <v>180</v>
      </c>
      <c r="H70" s="22" t="s">
        <v>183</v>
      </c>
      <c r="I70" s="20" t="s">
        <v>245</v>
      </c>
      <c r="J70" s="24">
        <v>82.1</v>
      </c>
      <c r="K70" s="24">
        <v>82.1</v>
      </c>
      <c r="L70" s="88">
        <f t="shared" si="0"/>
        <v>100</v>
      </c>
    </row>
    <row r="71" spans="1:12" ht="26.25">
      <c r="A71" s="26" t="s">
        <v>333</v>
      </c>
      <c r="B71" s="13" t="s">
        <v>275</v>
      </c>
      <c r="C71" s="10" t="s">
        <v>260</v>
      </c>
      <c r="D71" s="10" t="s">
        <v>261</v>
      </c>
      <c r="E71" s="16" t="s">
        <v>334</v>
      </c>
      <c r="F71" s="17" t="s">
        <v>221</v>
      </c>
      <c r="G71" s="17" t="s">
        <v>180</v>
      </c>
      <c r="H71" s="17" t="s">
        <v>181</v>
      </c>
      <c r="I71" s="10"/>
      <c r="J71" s="14">
        <f aca="true" t="shared" si="4" ref="J71:K73">J72</f>
        <v>852.9</v>
      </c>
      <c r="K71" s="14">
        <f t="shared" si="4"/>
        <v>852.9</v>
      </c>
      <c r="L71" s="88">
        <f t="shared" si="0"/>
        <v>100</v>
      </c>
    </row>
    <row r="72" spans="1:12" ht="26.25">
      <c r="A72" s="25" t="s">
        <v>595</v>
      </c>
      <c r="B72" s="29" t="s">
        <v>275</v>
      </c>
      <c r="C72" s="20" t="s">
        <v>260</v>
      </c>
      <c r="D72" s="20" t="s">
        <v>261</v>
      </c>
      <c r="E72" s="21" t="s">
        <v>334</v>
      </c>
      <c r="F72" s="22" t="s">
        <v>221</v>
      </c>
      <c r="G72" s="22" t="s">
        <v>180</v>
      </c>
      <c r="H72" s="22" t="s">
        <v>596</v>
      </c>
      <c r="I72" s="20"/>
      <c r="J72" s="24">
        <f t="shared" si="4"/>
        <v>852.9</v>
      </c>
      <c r="K72" s="24">
        <f t="shared" si="4"/>
        <v>852.9</v>
      </c>
      <c r="L72" s="88">
        <f t="shared" si="0"/>
        <v>100</v>
      </c>
    </row>
    <row r="73" spans="1:12" ht="39">
      <c r="A73" s="25" t="s">
        <v>328</v>
      </c>
      <c r="B73" s="29" t="s">
        <v>275</v>
      </c>
      <c r="C73" s="20" t="s">
        <v>260</v>
      </c>
      <c r="D73" s="20" t="s">
        <v>261</v>
      </c>
      <c r="E73" s="21" t="s">
        <v>334</v>
      </c>
      <c r="F73" s="22" t="s">
        <v>221</v>
      </c>
      <c r="G73" s="22" t="s">
        <v>180</v>
      </c>
      <c r="H73" s="22" t="s">
        <v>596</v>
      </c>
      <c r="I73" s="20" t="s">
        <v>329</v>
      </c>
      <c r="J73" s="24">
        <f t="shared" si="4"/>
        <v>852.9</v>
      </c>
      <c r="K73" s="24">
        <f t="shared" si="4"/>
        <v>852.9</v>
      </c>
      <c r="L73" s="88">
        <f t="shared" si="0"/>
        <v>100</v>
      </c>
    </row>
    <row r="74" spans="1:12" ht="12.75">
      <c r="A74" s="25" t="s">
        <v>243</v>
      </c>
      <c r="B74" s="29" t="s">
        <v>275</v>
      </c>
      <c r="C74" s="20" t="s">
        <v>260</v>
      </c>
      <c r="D74" s="20" t="s">
        <v>261</v>
      </c>
      <c r="E74" s="21" t="s">
        <v>334</v>
      </c>
      <c r="F74" s="22" t="s">
        <v>221</v>
      </c>
      <c r="G74" s="22" t="s">
        <v>180</v>
      </c>
      <c r="H74" s="22" t="s">
        <v>596</v>
      </c>
      <c r="I74" s="20" t="s">
        <v>244</v>
      </c>
      <c r="J74" s="24">
        <v>852.9</v>
      </c>
      <c r="K74" s="24">
        <v>852.9</v>
      </c>
      <c r="L74" s="88">
        <f t="shared" si="0"/>
        <v>100</v>
      </c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5" ref="J75:K80">J76</f>
        <v>4.8</v>
      </c>
      <c r="K75" s="14">
        <f t="shared" si="5"/>
        <v>1.4</v>
      </c>
      <c r="L75" s="88">
        <f t="shared" si="0"/>
        <v>29.166666666666668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5"/>
        <v>4.8</v>
      </c>
      <c r="K76" s="14">
        <f t="shared" si="5"/>
        <v>1.4</v>
      </c>
      <c r="L76" s="88">
        <f>K76/J76*100</f>
        <v>29.166666666666668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5"/>
        <v>4.8</v>
      </c>
      <c r="K77" s="24">
        <f t="shared" si="5"/>
        <v>1.4</v>
      </c>
      <c r="L77" s="88">
        <f t="shared" si="0"/>
        <v>29.166666666666668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5"/>
        <v>4.8</v>
      </c>
      <c r="K78" s="24">
        <f t="shared" si="5"/>
        <v>1.4</v>
      </c>
      <c r="L78" s="88">
        <f aca="true" t="shared" si="6" ref="L78:L96">K78/J78*100</f>
        <v>29.166666666666668</v>
      </c>
    </row>
    <row r="79" spans="1:12" ht="40.5" customHeight="1">
      <c r="A79" s="19" t="s">
        <v>478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5"/>
        <v>4.8</v>
      </c>
      <c r="K79" s="24">
        <f t="shared" si="5"/>
        <v>1.4</v>
      </c>
      <c r="L79" s="88">
        <f t="shared" si="6"/>
        <v>29.166666666666668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5"/>
        <v>4.8</v>
      </c>
      <c r="K80" s="24">
        <f t="shared" si="5"/>
        <v>1.4</v>
      </c>
      <c r="L80" s="88">
        <f t="shared" si="6"/>
        <v>29.166666666666668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1.4</v>
      </c>
      <c r="L81" s="88">
        <f t="shared" si="6"/>
        <v>29.166666666666668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J102+J89+J119+J136+J147+J154+J83</f>
        <v>26479.100000000002</v>
      </c>
      <c r="K82" s="31">
        <f>K102+K89+K119+K136+K147+K154+K83</f>
        <v>25935.699999999997</v>
      </c>
      <c r="L82" s="88">
        <f t="shared" si="6"/>
        <v>97.94781544689961</v>
      </c>
    </row>
    <row r="83" spans="1:12" ht="27" customHeight="1">
      <c r="A83" s="15" t="s">
        <v>551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 aca="true" t="shared" si="7" ref="J83:K87">J84</f>
        <v>14</v>
      </c>
      <c r="K83" s="31">
        <f t="shared" si="7"/>
        <v>14</v>
      </c>
      <c r="L83" s="88">
        <f>K83/J83*100</f>
        <v>100</v>
      </c>
    </row>
    <row r="84" spans="1:12" ht="13.5" customHeight="1">
      <c r="A84" s="19" t="s">
        <v>552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 t="shared" si="7"/>
        <v>14</v>
      </c>
      <c r="K84" s="45">
        <f t="shared" si="7"/>
        <v>14</v>
      </c>
      <c r="L84" s="88">
        <f t="shared" si="6"/>
        <v>100</v>
      </c>
    </row>
    <row r="85" spans="1:12" ht="12.75">
      <c r="A85" s="25" t="s">
        <v>553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 t="shared" si="7"/>
        <v>14</v>
      </c>
      <c r="K85" s="45">
        <f t="shared" si="7"/>
        <v>14</v>
      </c>
      <c r="L85" s="88">
        <f t="shared" si="6"/>
        <v>100</v>
      </c>
    </row>
    <row r="86" spans="1:12" ht="26.25">
      <c r="A86" s="54" t="s">
        <v>554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555</v>
      </c>
      <c r="I86" s="20"/>
      <c r="J86" s="45">
        <f t="shared" si="7"/>
        <v>14</v>
      </c>
      <c r="K86" s="45">
        <f t="shared" si="7"/>
        <v>14</v>
      </c>
      <c r="L86" s="88">
        <f t="shared" si="6"/>
        <v>100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555</v>
      </c>
      <c r="I87" s="20" t="s">
        <v>330</v>
      </c>
      <c r="J87" s="45">
        <f t="shared" si="7"/>
        <v>14</v>
      </c>
      <c r="K87" s="45">
        <f t="shared" si="7"/>
        <v>14</v>
      </c>
      <c r="L87" s="88">
        <f t="shared" si="6"/>
        <v>100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555</v>
      </c>
      <c r="I88" s="20" t="s">
        <v>245</v>
      </c>
      <c r="J88" s="45">
        <v>14</v>
      </c>
      <c r="K88" s="45">
        <v>14</v>
      </c>
      <c r="L88" s="88">
        <f t="shared" si="6"/>
        <v>100</v>
      </c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300.5</v>
      </c>
      <c r="L89" s="88">
        <f t="shared" si="6"/>
        <v>100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>J91</f>
        <v>292</v>
      </c>
      <c r="K90" s="24">
        <f>K91</f>
        <v>292</v>
      </c>
      <c r="L90" s="88">
        <f>K90/J90*100</f>
        <v>100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>J92</f>
        <v>292</v>
      </c>
      <c r="K91" s="24">
        <f>K92</f>
        <v>292</v>
      </c>
      <c r="L91" s="88">
        <f t="shared" si="6"/>
        <v>100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292</v>
      </c>
      <c r="L92" s="88">
        <f t="shared" si="6"/>
        <v>100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248</v>
      </c>
      <c r="K93" s="24">
        <f>K94</f>
        <v>248</v>
      </c>
      <c r="L93" s="88">
        <f t="shared" si="6"/>
        <v>100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248</v>
      </c>
      <c r="K94" s="24">
        <v>248</v>
      </c>
      <c r="L94" s="88">
        <f t="shared" si="6"/>
        <v>100</v>
      </c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</v>
      </c>
      <c r="K95" s="24">
        <f>K96</f>
        <v>44</v>
      </c>
      <c r="L95" s="88">
        <f t="shared" si="6"/>
        <v>100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</v>
      </c>
      <c r="K96" s="24">
        <v>44</v>
      </c>
      <c r="L96" s="88">
        <f t="shared" si="6"/>
        <v>100</v>
      </c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8" ref="J97:K100">J98</f>
        <v>8.5</v>
      </c>
      <c r="K97" s="24">
        <f t="shared" si="8"/>
        <v>8.5</v>
      </c>
      <c r="L97" s="88">
        <f>K97/J97*100</f>
        <v>100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8"/>
        <v>8.5</v>
      </c>
      <c r="K98" s="24">
        <f t="shared" si="8"/>
        <v>8.5</v>
      </c>
      <c r="L98" s="88">
        <f aca="true" t="shared" si="9" ref="L98:L124">K98/J98*100</f>
        <v>100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8"/>
        <v>8.5</v>
      </c>
      <c r="K99" s="24">
        <f t="shared" si="8"/>
        <v>8.5</v>
      </c>
      <c r="L99" s="88">
        <f t="shared" si="9"/>
        <v>100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8"/>
        <v>8.5</v>
      </c>
      <c r="K100" s="24">
        <f t="shared" si="8"/>
        <v>8.5</v>
      </c>
      <c r="L100" s="88">
        <f t="shared" si="9"/>
        <v>100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>
        <v>8.5</v>
      </c>
      <c r="L101" s="88">
        <f t="shared" si="9"/>
        <v>100</v>
      </c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4815.699999999999</v>
      </c>
      <c r="K102" s="14">
        <f>K103+K115</f>
        <v>4815.699999999999</v>
      </c>
      <c r="L102" s="88">
        <f t="shared" si="9"/>
        <v>100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4812.299999999999</v>
      </c>
      <c r="K103" s="24">
        <f>K104</f>
        <v>4812.299999999999</v>
      </c>
      <c r="L103" s="88">
        <f t="shared" si="9"/>
        <v>100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4812.299999999999</v>
      </c>
      <c r="K104" s="24">
        <f>K105+K112</f>
        <v>4812.299999999999</v>
      </c>
      <c r="L104" s="88">
        <f>K104/J104*100</f>
        <v>100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4738.4</v>
      </c>
      <c r="K105" s="24">
        <f>K106+K108+K110</f>
        <v>4738.4</v>
      </c>
      <c r="L105" s="88">
        <f t="shared" si="9"/>
        <v>100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3958.7</v>
      </c>
      <c r="K106" s="45">
        <f>K107</f>
        <v>3958.7</v>
      </c>
      <c r="L106" s="88">
        <f t="shared" si="9"/>
        <v>100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3958.7</v>
      </c>
      <c r="K107" s="45">
        <v>3958.7</v>
      </c>
      <c r="L107" s="88">
        <f t="shared" si="9"/>
        <v>100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753.7</v>
      </c>
      <c r="K108" s="24">
        <f>K109</f>
        <v>753.7</v>
      </c>
      <c r="L108" s="88">
        <f t="shared" si="9"/>
        <v>100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753.7</v>
      </c>
      <c r="K109" s="24">
        <v>753.7</v>
      </c>
      <c r="L109" s="88">
        <f t="shared" si="9"/>
        <v>100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26</v>
      </c>
      <c r="K110" s="24">
        <f>K111</f>
        <v>26</v>
      </c>
      <c r="L110" s="88">
        <f t="shared" si="9"/>
        <v>100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26</v>
      </c>
      <c r="K111" s="24">
        <v>26</v>
      </c>
      <c r="L111" s="88">
        <f>K111/J111*100</f>
        <v>100</v>
      </c>
    </row>
    <row r="112" spans="1:12" ht="54" customHeight="1">
      <c r="A112" s="54" t="s">
        <v>479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>J113</f>
        <v>73.9</v>
      </c>
      <c r="K112" s="24">
        <f>K113</f>
        <v>73.9</v>
      </c>
      <c r="L112" s="88">
        <f t="shared" si="9"/>
        <v>100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>J114</f>
        <v>73.9</v>
      </c>
      <c r="K113" s="24">
        <f>K114</f>
        <v>73.9</v>
      </c>
      <c r="L113" s="88">
        <f t="shared" si="9"/>
        <v>100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88">
        <f t="shared" si="9"/>
        <v>100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0" ref="J115:K117">J116</f>
        <v>3.4</v>
      </c>
      <c r="K115" s="24">
        <f t="shared" si="10"/>
        <v>3.4</v>
      </c>
      <c r="L115" s="88">
        <f t="shared" si="9"/>
        <v>100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0"/>
        <v>3.4</v>
      </c>
      <c r="K116" s="24">
        <f t="shared" si="10"/>
        <v>3.4</v>
      </c>
      <c r="L116" s="88">
        <f t="shared" si="9"/>
        <v>100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0"/>
        <v>3.4</v>
      </c>
      <c r="K117" s="24">
        <f t="shared" si="10"/>
        <v>3.4</v>
      </c>
      <c r="L117" s="88">
        <f t="shared" si="9"/>
        <v>100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>
        <v>3.4</v>
      </c>
      <c r="L118" s="88">
        <f>K118/J118*100</f>
        <v>100</v>
      </c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19104.3</v>
      </c>
      <c r="K119" s="31">
        <f>+K120+K131</f>
        <v>19072</v>
      </c>
      <c r="L119" s="88">
        <f t="shared" si="9"/>
        <v>99.83092811565983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1" ref="J120:K123">J121</f>
        <v>18356.5</v>
      </c>
      <c r="K120" s="24">
        <f t="shared" si="11"/>
        <v>18325.5</v>
      </c>
      <c r="L120" s="88">
        <f t="shared" si="9"/>
        <v>99.83112249067088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18325.5</v>
      </c>
      <c r="L121" s="88">
        <f t="shared" si="9"/>
        <v>99.83112249067088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1"/>
        <v>18283.5</v>
      </c>
      <c r="K122" s="24">
        <f t="shared" si="11"/>
        <v>18283.5</v>
      </c>
      <c r="L122" s="88">
        <f t="shared" si="9"/>
        <v>100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1"/>
        <v>18283.5</v>
      </c>
      <c r="K123" s="24">
        <f t="shared" si="11"/>
        <v>18283.5</v>
      </c>
      <c r="L123" s="88">
        <f t="shared" si="9"/>
        <v>100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18283.5</v>
      </c>
      <c r="L124" s="88">
        <f t="shared" si="9"/>
        <v>100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427</v>
      </c>
      <c r="I125" s="20"/>
      <c r="J125" s="24">
        <f>J126</f>
        <v>3.6</v>
      </c>
      <c r="K125" s="24">
        <f>K126</f>
        <v>2.1</v>
      </c>
      <c r="L125" s="88">
        <f>K125/J125*100</f>
        <v>58.333333333333336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427</v>
      </c>
      <c r="I126" s="20" t="s">
        <v>225</v>
      </c>
      <c r="J126" s="24">
        <f>J127</f>
        <v>3.6</v>
      </c>
      <c r="K126" s="24">
        <f>K127</f>
        <v>2.1</v>
      </c>
      <c r="L126" s="88">
        <f aca="true" t="shared" si="12" ref="L126:L189">K126/J126*100</f>
        <v>58.333333333333336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427</v>
      </c>
      <c r="I127" s="20" t="s">
        <v>250</v>
      </c>
      <c r="J127" s="24">
        <v>3.6</v>
      </c>
      <c r="K127" s="24">
        <v>2.1</v>
      </c>
      <c r="L127" s="88">
        <f t="shared" si="12"/>
        <v>58.333333333333336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>J129</f>
        <v>69.4</v>
      </c>
      <c r="K128" s="24">
        <f>K129</f>
        <v>39.9</v>
      </c>
      <c r="L128" s="88">
        <f t="shared" si="12"/>
        <v>57.49279538904899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>J130</f>
        <v>69.4</v>
      </c>
      <c r="K129" s="24">
        <f>K130</f>
        <v>39.9</v>
      </c>
      <c r="L129" s="88">
        <f t="shared" si="12"/>
        <v>57.49279538904899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39.9</v>
      </c>
      <c r="L130" s="88">
        <f t="shared" si="12"/>
        <v>57.49279538904899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747.8</v>
      </c>
      <c r="K131" s="45">
        <f>K132</f>
        <v>746.5</v>
      </c>
      <c r="L131" s="88">
        <f t="shared" si="12"/>
        <v>99.82615672639744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aca="true" t="shared" si="13" ref="J132:K134">J133</f>
        <v>747.8</v>
      </c>
      <c r="K132" s="45">
        <f t="shared" si="13"/>
        <v>746.5</v>
      </c>
      <c r="L132" s="88">
        <f>K132/J132*100</f>
        <v>99.82615672639744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3"/>
        <v>747.8</v>
      </c>
      <c r="K133" s="45">
        <f t="shared" si="13"/>
        <v>746.5</v>
      </c>
      <c r="L133" s="88">
        <f t="shared" si="12"/>
        <v>99.82615672639744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3"/>
        <v>747.8</v>
      </c>
      <c r="K134" s="45">
        <f t="shared" si="13"/>
        <v>746.5</v>
      </c>
      <c r="L134" s="88">
        <f t="shared" si="12"/>
        <v>99.82615672639744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747.8</v>
      </c>
      <c r="K135" s="45">
        <v>746.5</v>
      </c>
      <c r="L135" s="88">
        <f t="shared" si="12"/>
        <v>99.82615672639744</v>
      </c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+J142+J137</f>
        <v>902.5</v>
      </c>
      <c r="K136" s="14">
        <f>+K142+K137</f>
        <v>902.5</v>
      </c>
      <c r="L136" s="88">
        <f t="shared" si="12"/>
        <v>100</v>
      </c>
      <c r="N136" s="77"/>
    </row>
    <row r="137" spans="1:14" ht="26.25">
      <c r="A137" s="25" t="s">
        <v>587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241</v>
      </c>
      <c r="G137" s="28" t="s">
        <v>180</v>
      </c>
      <c r="H137" s="28" t="s">
        <v>181</v>
      </c>
      <c r="I137" s="20"/>
      <c r="J137" s="24">
        <f aca="true" t="shared" si="14" ref="J137:K140">J138</f>
        <v>500</v>
      </c>
      <c r="K137" s="24">
        <f t="shared" si="14"/>
        <v>500</v>
      </c>
      <c r="L137" s="88">
        <f t="shared" si="12"/>
        <v>100</v>
      </c>
      <c r="N137" s="77"/>
    </row>
    <row r="138" spans="1:14" ht="26.25">
      <c r="A138" s="25" t="s">
        <v>588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241</v>
      </c>
      <c r="G138" s="28" t="s">
        <v>260</v>
      </c>
      <c r="H138" s="28" t="s">
        <v>181</v>
      </c>
      <c r="I138" s="20"/>
      <c r="J138" s="24">
        <f t="shared" si="14"/>
        <v>500</v>
      </c>
      <c r="K138" s="24">
        <f t="shared" si="14"/>
        <v>500</v>
      </c>
      <c r="L138" s="88">
        <f t="shared" si="12"/>
        <v>100</v>
      </c>
      <c r="N138" s="77"/>
    </row>
    <row r="139" spans="1:14" ht="39">
      <c r="A139" s="25" t="s">
        <v>589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241</v>
      </c>
      <c r="G139" s="28" t="s">
        <v>260</v>
      </c>
      <c r="H139" s="28" t="s">
        <v>590</v>
      </c>
      <c r="I139" s="20"/>
      <c r="J139" s="24">
        <f t="shared" si="14"/>
        <v>500</v>
      </c>
      <c r="K139" s="24">
        <f t="shared" si="14"/>
        <v>500</v>
      </c>
      <c r="L139" s="88">
        <f>K139/J139*100</f>
        <v>100</v>
      </c>
      <c r="N139" s="77"/>
    </row>
    <row r="140" spans="1:14" ht="12.75">
      <c r="A140" s="25" t="s">
        <v>229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241</v>
      </c>
      <c r="G140" s="28" t="s">
        <v>260</v>
      </c>
      <c r="H140" s="28" t="s">
        <v>590</v>
      </c>
      <c r="I140" s="20" t="s">
        <v>230</v>
      </c>
      <c r="J140" s="24">
        <f t="shared" si="14"/>
        <v>500</v>
      </c>
      <c r="K140" s="24">
        <f t="shared" si="14"/>
        <v>500</v>
      </c>
      <c r="L140" s="88">
        <f t="shared" si="12"/>
        <v>100</v>
      </c>
      <c r="N140" s="77"/>
    </row>
    <row r="141" spans="1:14" ht="12.75">
      <c r="A141" s="25" t="s">
        <v>591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260</v>
      </c>
      <c r="H141" s="28" t="s">
        <v>590</v>
      </c>
      <c r="I141" s="20" t="s">
        <v>592</v>
      </c>
      <c r="J141" s="24">
        <v>500</v>
      </c>
      <c r="K141" s="24">
        <v>500</v>
      </c>
      <c r="L141" s="88">
        <f t="shared" si="12"/>
        <v>100</v>
      </c>
      <c r="N141" s="77"/>
    </row>
    <row r="142" spans="1:12" ht="12.75">
      <c r="A142" s="19" t="s">
        <v>20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228</v>
      </c>
      <c r="G142" s="28" t="s">
        <v>180</v>
      </c>
      <c r="H142" s="28" t="s">
        <v>181</v>
      </c>
      <c r="I142" s="20"/>
      <c r="J142" s="24">
        <f aca="true" t="shared" si="15" ref="J142:K145">J143</f>
        <v>402.5</v>
      </c>
      <c r="K142" s="24">
        <f t="shared" si="15"/>
        <v>402.5</v>
      </c>
      <c r="L142" s="88">
        <f t="shared" si="12"/>
        <v>100</v>
      </c>
    </row>
    <row r="143" spans="1:12" ht="26.25">
      <c r="A143" s="25" t="s">
        <v>116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228</v>
      </c>
      <c r="G143" s="28" t="s">
        <v>260</v>
      </c>
      <c r="H143" s="28" t="s">
        <v>181</v>
      </c>
      <c r="I143" s="20"/>
      <c r="J143" s="24">
        <f t="shared" si="15"/>
        <v>402.5</v>
      </c>
      <c r="K143" s="24">
        <f t="shared" si="15"/>
        <v>402.5</v>
      </c>
      <c r="L143" s="88">
        <f t="shared" si="12"/>
        <v>100</v>
      </c>
    </row>
    <row r="144" spans="1:12" ht="26.25">
      <c r="A144" s="25" t="s">
        <v>79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228</v>
      </c>
      <c r="G144" s="28" t="s">
        <v>260</v>
      </c>
      <c r="H144" s="28" t="s">
        <v>136</v>
      </c>
      <c r="I144" s="20"/>
      <c r="J144" s="24">
        <f t="shared" si="15"/>
        <v>402.5</v>
      </c>
      <c r="K144" s="24">
        <f t="shared" si="15"/>
        <v>402.5</v>
      </c>
      <c r="L144" s="88">
        <f t="shared" si="12"/>
        <v>100</v>
      </c>
    </row>
    <row r="145" spans="1:12" ht="12.75">
      <c r="A145" s="25" t="s">
        <v>331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228</v>
      </c>
      <c r="G145" s="28" t="s">
        <v>260</v>
      </c>
      <c r="H145" s="28" t="s">
        <v>136</v>
      </c>
      <c r="I145" s="20" t="s">
        <v>332</v>
      </c>
      <c r="J145" s="24">
        <f t="shared" si="15"/>
        <v>402.5</v>
      </c>
      <c r="K145" s="24">
        <f t="shared" si="15"/>
        <v>402.5</v>
      </c>
      <c r="L145" s="88">
        <f t="shared" si="12"/>
        <v>100</v>
      </c>
    </row>
    <row r="146" spans="1:12" ht="12.75">
      <c r="A146" s="25" t="s">
        <v>246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260</v>
      </c>
      <c r="H146" s="28" t="s">
        <v>136</v>
      </c>
      <c r="I146" s="20" t="s">
        <v>247</v>
      </c>
      <c r="J146" s="24">
        <v>402.5</v>
      </c>
      <c r="K146" s="24">
        <v>402.5</v>
      </c>
      <c r="L146" s="88">
        <f>K146/J146*100</f>
        <v>100</v>
      </c>
    </row>
    <row r="147" spans="1:12" ht="12.75">
      <c r="A147" s="15" t="s">
        <v>41</v>
      </c>
      <c r="B147" s="13" t="s">
        <v>275</v>
      </c>
      <c r="C147" s="10" t="s">
        <v>260</v>
      </c>
      <c r="D147" s="10" t="s">
        <v>313</v>
      </c>
      <c r="E147" s="11" t="s">
        <v>541</v>
      </c>
      <c r="F147" s="12" t="s">
        <v>221</v>
      </c>
      <c r="G147" s="12" t="s">
        <v>180</v>
      </c>
      <c r="H147" s="12" t="s">
        <v>181</v>
      </c>
      <c r="I147" s="10"/>
      <c r="J147" s="14">
        <f>J148+J151</f>
        <v>122.7</v>
      </c>
      <c r="K147" s="14">
        <f>K148+K151</f>
        <v>122.7</v>
      </c>
      <c r="L147" s="88">
        <f t="shared" si="12"/>
        <v>100</v>
      </c>
    </row>
    <row r="148" spans="1:12" ht="66">
      <c r="A148" s="81" t="s">
        <v>542</v>
      </c>
      <c r="B148" s="29" t="s">
        <v>275</v>
      </c>
      <c r="C148" s="20" t="s">
        <v>260</v>
      </c>
      <c r="D148" s="20" t="s">
        <v>313</v>
      </c>
      <c r="E148" s="21" t="s">
        <v>541</v>
      </c>
      <c r="F148" s="22" t="s">
        <v>221</v>
      </c>
      <c r="G148" s="22" t="s">
        <v>180</v>
      </c>
      <c r="H148" s="22" t="s">
        <v>543</v>
      </c>
      <c r="I148" s="20"/>
      <c r="J148" s="24">
        <f>J149</f>
        <v>85.2</v>
      </c>
      <c r="K148" s="24">
        <f>K149</f>
        <v>85.2</v>
      </c>
      <c r="L148" s="88">
        <f t="shared" si="12"/>
        <v>100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1" t="s">
        <v>541</v>
      </c>
      <c r="F149" s="22" t="s">
        <v>221</v>
      </c>
      <c r="G149" s="22" t="s">
        <v>180</v>
      </c>
      <c r="H149" s="22" t="s">
        <v>543</v>
      </c>
      <c r="I149" s="20" t="s">
        <v>332</v>
      </c>
      <c r="J149" s="24">
        <f>J150</f>
        <v>85.2</v>
      </c>
      <c r="K149" s="24">
        <f>K150</f>
        <v>85.2</v>
      </c>
      <c r="L149" s="88">
        <f t="shared" si="12"/>
        <v>100</v>
      </c>
    </row>
    <row r="150" spans="1:12" ht="12.75">
      <c r="A150" s="25" t="s">
        <v>41</v>
      </c>
      <c r="B150" s="29" t="s">
        <v>275</v>
      </c>
      <c r="C150" s="20" t="s">
        <v>260</v>
      </c>
      <c r="D150" s="20" t="s">
        <v>313</v>
      </c>
      <c r="E150" s="21" t="s">
        <v>541</v>
      </c>
      <c r="F150" s="22" t="s">
        <v>221</v>
      </c>
      <c r="G150" s="22" t="s">
        <v>180</v>
      </c>
      <c r="H150" s="22" t="s">
        <v>543</v>
      </c>
      <c r="I150" s="20" t="s">
        <v>481</v>
      </c>
      <c r="J150" s="24">
        <v>85.2</v>
      </c>
      <c r="K150" s="24">
        <v>85.2</v>
      </c>
      <c r="L150" s="88">
        <f t="shared" si="12"/>
        <v>100</v>
      </c>
    </row>
    <row r="151" spans="1:12" ht="12.75">
      <c r="A151" s="25" t="s">
        <v>544</v>
      </c>
      <c r="B151" s="29" t="s">
        <v>275</v>
      </c>
      <c r="C151" s="20" t="s">
        <v>260</v>
      </c>
      <c r="D151" s="20" t="s">
        <v>313</v>
      </c>
      <c r="E151" s="21" t="s">
        <v>541</v>
      </c>
      <c r="F151" s="22" t="s">
        <v>221</v>
      </c>
      <c r="G151" s="22" t="s">
        <v>180</v>
      </c>
      <c r="H151" s="22" t="s">
        <v>545</v>
      </c>
      <c r="I151" s="20"/>
      <c r="J151" s="24">
        <f>J152</f>
        <v>37.5</v>
      </c>
      <c r="K151" s="24">
        <f>K152</f>
        <v>37.5</v>
      </c>
      <c r="L151" s="88">
        <f t="shared" si="12"/>
        <v>100</v>
      </c>
    </row>
    <row r="152" spans="1:12" ht="12.75">
      <c r="A152" s="25" t="s">
        <v>331</v>
      </c>
      <c r="B152" s="29" t="s">
        <v>275</v>
      </c>
      <c r="C152" s="20" t="s">
        <v>260</v>
      </c>
      <c r="D152" s="20" t="s">
        <v>313</v>
      </c>
      <c r="E152" s="21" t="s">
        <v>541</v>
      </c>
      <c r="F152" s="22" t="s">
        <v>221</v>
      </c>
      <c r="G152" s="22" t="s">
        <v>180</v>
      </c>
      <c r="H152" s="22" t="s">
        <v>545</v>
      </c>
      <c r="I152" s="20" t="s">
        <v>332</v>
      </c>
      <c r="J152" s="24">
        <f>J153</f>
        <v>37.5</v>
      </c>
      <c r="K152" s="24">
        <f>K153</f>
        <v>37.5</v>
      </c>
      <c r="L152" s="88">
        <f t="shared" si="12"/>
        <v>100</v>
      </c>
    </row>
    <row r="153" spans="1:12" ht="12.75">
      <c r="A153" s="25" t="s">
        <v>246</v>
      </c>
      <c r="B153" s="29" t="s">
        <v>275</v>
      </c>
      <c r="C153" s="20" t="s">
        <v>260</v>
      </c>
      <c r="D153" s="20" t="s">
        <v>313</v>
      </c>
      <c r="E153" s="21" t="s">
        <v>541</v>
      </c>
      <c r="F153" s="22" t="s">
        <v>221</v>
      </c>
      <c r="G153" s="22" t="s">
        <v>180</v>
      </c>
      <c r="H153" s="22" t="s">
        <v>545</v>
      </c>
      <c r="I153" s="20" t="s">
        <v>247</v>
      </c>
      <c r="J153" s="24">
        <v>37.5</v>
      </c>
      <c r="K153" s="24">
        <v>37.5</v>
      </c>
      <c r="L153" s="88">
        <f>K153/J153*100</f>
        <v>100</v>
      </c>
    </row>
    <row r="154" spans="1:12" ht="26.25">
      <c r="A154" s="26" t="s">
        <v>333</v>
      </c>
      <c r="B154" s="13" t="s">
        <v>275</v>
      </c>
      <c r="C154" s="10" t="s">
        <v>260</v>
      </c>
      <c r="D154" s="10" t="s">
        <v>313</v>
      </c>
      <c r="E154" s="16" t="s">
        <v>334</v>
      </c>
      <c r="F154" s="17" t="s">
        <v>221</v>
      </c>
      <c r="G154" s="17" t="s">
        <v>180</v>
      </c>
      <c r="H154" s="17" t="s">
        <v>181</v>
      </c>
      <c r="I154" s="10"/>
      <c r="J154" s="14">
        <f aca="true" t="shared" si="16" ref="J154:K156">J155</f>
        <v>1219.4</v>
      </c>
      <c r="K154" s="14">
        <f t="shared" si="16"/>
        <v>708.3</v>
      </c>
      <c r="L154" s="88">
        <f t="shared" si="12"/>
        <v>58.08594390683942</v>
      </c>
    </row>
    <row r="155" spans="1:12" ht="26.25">
      <c r="A155" s="25" t="s">
        <v>549</v>
      </c>
      <c r="B155" s="29" t="s">
        <v>275</v>
      </c>
      <c r="C155" s="20" t="s">
        <v>260</v>
      </c>
      <c r="D155" s="20" t="s">
        <v>313</v>
      </c>
      <c r="E155" s="21" t="s">
        <v>334</v>
      </c>
      <c r="F155" s="22" t="s">
        <v>221</v>
      </c>
      <c r="G155" s="22" t="s">
        <v>180</v>
      </c>
      <c r="H155" s="22" t="s">
        <v>550</v>
      </c>
      <c r="I155" s="20"/>
      <c r="J155" s="24">
        <f t="shared" si="16"/>
        <v>1219.4</v>
      </c>
      <c r="K155" s="24">
        <f t="shared" si="16"/>
        <v>708.3</v>
      </c>
      <c r="L155" s="88">
        <f t="shared" si="12"/>
        <v>58.08594390683942</v>
      </c>
    </row>
    <row r="156" spans="1:12" ht="26.25">
      <c r="A156" s="25" t="s">
        <v>215</v>
      </c>
      <c r="B156" s="29" t="s">
        <v>275</v>
      </c>
      <c r="C156" s="20" t="s">
        <v>260</v>
      </c>
      <c r="D156" s="20" t="s">
        <v>313</v>
      </c>
      <c r="E156" s="21" t="s">
        <v>334</v>
      </c>
      <c r="F156" s="22" t="s">
        <v>221</v>
      </c>
      <c r="G156" s="22" t="s">
        <v>180</v>
      </c>
      <c r="H156" s="22" t="s">
        <v>550</v>
      </c>
      <c r="I156" s="20" t="s">
        <v>330</v>
      </c>
      <c r="J156" s="24">
        <f t="shared" si="16"/>
        <v>1219.4</v>
      </c>
      <c r="K156" s="24">
        <f t="shared" si="16"/>
        <v>708.3</v>
      </c>
      <c r="L156" s="88">
        <f t="shared" si="12"/>
        <v>58.08594390683942</v>
      </c>
    </row>
    <row r="157" spans="1:12" ht="26.25">
      <c r="A157" s="25" t="s">
        <v>233</v>
      </c>
      <c r="B157" s="29" t="s">
        <v>275</v>
      </c>
      <c r="C157" s="20" t="s">
        <v>260</v>
      </c>
      <c r="D157" s="20" t="s">
        <v>313</v>
      </c>
      <c r="E157" s="21" t="s">
        <v>334</v>
      </c>
      <c r="F157" s="22" t="s">
        <v>221</v>
      </c>
      <c r="G157" s="22" t="s">
        <v>180</v>
      </c>
      <c r="H157" s="22" t="s">
        <v>550</v>
      </c>
      <c r="I157" s="20" t="s">
        <v>245</v>
      </c>
      <c r="J157" s="24">
        <v>1219.4</v>
      </c>
      <c r="K157" s="24">
        <v>708.3</v>
      </c>
      <c r="L157" s="88">
        <f t="shared" si="12"/>
        <v>58.08594390683942</v>
      </c>
    </row>
    <row r="158" spans="1:12" ht="12.75">
      <c r="A158" s="15" t="s">
        <v>297</v>
      </c>
      <c r="B158" s="13" t="s">
        <v>275</v>
      </c>
      <c r="C158" s="10" t="s">
        <v>267</v>
      </c>
      <c r="D158" s="10"/>
      <c r="E158" s="11"/>
      <c r="F158" s="12"/>
      <c r="G158" s="12"/>
      <c r="H158" s="12"/>
      <c r="I158" s="10"/>
      <c r="J158" s="14">
        <f>J159</f>
        <v>14219</v>
      </c>
      <c r="K158" s="14">
        <f>K159</f>
        <v>14168.1</v>
      </c>
      <c r="L158" s="88">
        <f t="shared" si="12"/>
        <v>99.64202827203039</v>
      </c>
    </row>
    <row r="159" spans="1:12" ht="26.25">
      <c r="A159" s="15" t="s">
        <v>492</v>
      </c>
      <c r="B159" s="13" t="s">
        <v>275</v>
      </c>
      <c r="C159" s="10" t="s">
        <v>267</v>
      </c>
      <c r="D159" s="10" t="s">
        <v>277</v>
      </c>
      <c r="E159" s="11"/>
      <c r="F159" s="12"/>
      <c r="G159" s="12"/>
      <c r="H159" s="12"/>
      <c r="I159" s="10"/>
      <c r="J159" s="14">
        <f>+J160</f>
        <v>14219</v>
      </c>
      <c r="K159" s="14">
        <f>+K160</f>
        <v>14168.1</v>
      </c>
      <c r="L159" s="88">
        <f t="shared" si="12"/>
        <v>99.64202827203039</v>
      </c>
    </row>
    <row r="160" spans="1:12" ht="39">
      <c r="A160" s="67" t="s">
        <v>401</v>
      </c>
      <c r="B160" s="13" t="s">
        <v>275</v>
      </c>
      <c r="C160" s="10" t="s">
        <v>267</v>
      </c>
      <c r="D160" s="10" t="s">
        <v>277</v>
      </c>
      <c r="E160" s="11" t="s">
        <v>261</v>
      </c>
      <c r="F160" s="12" t="s">
        <v>221</v>
      </c>
      <c r="G160" s="12" t="s">
        <v>180</v>
      </c>
      <c r="H160" s="12" t="s">
        <v>181</v>
      </c>
      <c r="I160" s="10"/>
      <c r="J160" s="31">
        <f>J161</f>
        <v>14219</v>
      </c>
      <c r="K160" s="31">
        <f>K161</f>
        <v>14168.1</v>
      </c>
      <c r="L160" s="88">
        <f>K160/J160*100</f>
        <v>99.64202827203039</v>
      </c>
    </row>
    <row r="161" spans="1:12" ht="26.25">
      <c r="A161" s="54" t="s">
        <v>63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180</v>
      </c>
      <c r="H161" s="28" t="s">
        <v>181</v>
      </c>
      <c r="I161" s="20"/>
      <c r="J161" s="24">
        <f aca="true" t="shared" si="17" ref="J161:K164">J162</f>
        <v>14219</v>
      </c>
      <c r="K161" s="24">
        <f t="shared" si="17"/>
        <v>14168.1</v>
      </c>
      <c r="L161" s="88">
        <f t="shared" si="12"/>
        <v>99.64202827203039</v>
      </c>
    </row>
    <row r="162" spans="1:12" ht="39">
      <c r="A162" s="54" t="s">
        <v>105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181</v>
      </c>
      <c r="I162" s="20"/>
      <c r="J162" s="45">
        <f>J163+J169+J166+J172</f>
        <v>14219</v>
      </c>
      <c r="K162" s="45">
        <f>K163+K169+K166+K172</f>
        <v>14168.1</v>
      </c>
      <c r="L162" s="88">
        <f t="shared" si="12"/>
        <v>99.64202827203039</v>
      </c>
    </row>
    <row r="163" spans="1:12" ht="26.25">
      <c r="A163" s="54" t="s">
        <v>64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106</v>
      </c>
      <c r="I163" s="20"/>
      <c r="J163" s="24">
        <f t="shared" si="17"/>
        <v>14101.9</v>
      </c>
      <c r="K163" s="24">
        <f t="shared" si="17"/>
        <v>14101.9</v>
      </c>
      <c r="L163" s="88">
        <f t="shared" si="12"/>
        <v>100</v>
      </c>
    </row>
    <row r="164" spans="1:12" ht="26.25">
      <c r="A164" s="25" t="s">
        <v>226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106</v>
      </c>
      <c r="I164" s="20" t="s">
        <v>225</v>
      </c>
      <c r="J164" s="24">
        <f t="shared" si="17"/>
        <v>14101.9</v>
      </c>
      <c r="K164" s="24">
        <f t="shared" si="17"/>
        <v>14101.9</v>
      </c>
      <c r="L164" s="88">
        <f t="shared" si="12"/>
        <v>100</v>
      </c>
    </row>
    <row r="165" spans="1:12" ht="12.75">
      <c r="A165" s="25" t="s">
        <v>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106</v>
      </c>
      <c r="I165" s="20" t="s">
        <v>250</v>
      </c>
      <c r="J165" s="24">
        <v>14101.9</v>
      </c>
      <c r="K165" s="24">
        <v>14101.9</v>
      </c>
      <c r="L165" s="88">
        <f t="shared" si="12"/>
        <v>100</v>
      </c>
    </row>
    <row r="166" spans="1:12" ht="26.25">
      <c r="A166" s="25" t="s">
        <v>380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427</v>
      </c>
      <c r="I166" s="20"/>
      <c r="J166" s="24">
        <f>J167</f>
        <v>3.6</v>
      </c>
      <c r="K166" s="24">
        <f>K167</f>
        <v>1.1</v>
      </c>
      <c r="L166" s="88">
        <f t="shared" si="12"/>
        <v>30.555555555555557</v>
      </c>
    </row>
    <row r="167" spans="1:12" ht="26.25">
      <c r="A167" s="25" t="s">
        <v>226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427</v>
      </c>
      <c r="I167" s="20" t="s">
        <v>225</v>
      </c>
      <c r="J167" s="24">
        <f>J168</f>
        <v>3.6</v>
      </c>
      <c r="K167" s="24">
        <f>K168</f>
        <v>1.1</v>
      </c>
      <c r="L167" s="88">
        <f>K167/J167*100</f>
        <v>30.555555555555557</v>
      </c>
    </row>
    <row r="168" spans="1:12" ht="12.75">
      <c r="A168" s="25" t="s">
        <v>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427</v>
      </c>
      <c r="I168" s="20" t="s">
        <v>250</v>
      </c>
      <c r="J168" s="24">
        <v>3.6</v>
      </c>
      <c r="K168" s="24">
        <v>1.1</v>
      </c>
      <c r="L168" s="88">
        <f t="shared" si="12"/>
        <v>30.555555555555557</v>
      </c>
    </row>
    <row r="169" spans="1:14" ht="25.5" customHeight="1">
      <c r="A169" s="25" t="s">
        <v>378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379</v>
      </c>
      <c r="I169" s="20"/>
      <c r="J169" s="45">
        <f>J170</f>
        <v>69.4</v>
      </c>
      <c r="K169" s="45">
        <f>K170</f>
        <v>21</v>
      </c>
      <c r="L169" s="88">
        <f t="shared" si="12"/>
        <v>30.25936599423631</v>
      </c>
      <c r="N169" s="77"/>
    </row>
    <row r="170" spans="1:12" ht="26.25">
      <c r="A170" s="25" t="s">
        <v>226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379</v>
      </c>
      <c r="I170" s="20" t="s">
        <v>225</v>
      </c>
      <c r="J170" s="45">
        <f>J171</f>
        <v>69.4</v>
      </c>
      <c r="K170" s="45">
        <f>K171</f>
        <v>21</v>
      </c>
      <c r="L170" s="88">
        <f t="shared" si="12"/>
        <v>30.25936599423631</v>
      </c>
    </row>
    <row r="171" spans="1:12" ht="12.75">
      <c r="A171" s="25" t="s">
        <v>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379</v>
      </c>
      <c r="I171" s="20" t="s">
        <v>250</v>
      </c>
      <c r="J171" s="45">
        <v>69.4</v>
      </c>
      <c r="K171" s="45">
        <v>21</v>
      </c>
      <c r="L171" s="88">
        <f t="shared" si="12"/>
        <v>30.25936599423631</v>
      </c>
    </row>
    <row r="172" spans="1:12" ht="26.25">
      <c r="A172" s="25" t="s">
        <v>482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483</v>
      </c>
      <c r="I172" s="20"/>
      <c r="J172" s="24">
        <f>+J173</f>
        <v>44.1</v>
      </c>
      <c r="K172" s="24">
        <f>+K173</f>
        <v>44.1</v>
      </c>
      <c r="L172" s="88">
        <f t="shared" si="12"/>
        <v>100</v>
      </c>
    </row>
    <row r="173" spans="1:12" ht="26.25">
      <c r="A173" s="25" t="s">
        <v>215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483</v>
      </c>
      <c r="I173" s="20" t="s">
        <v>330</v>
      </c>
      <c r="J173" s="24">
        <f>J174</f>
        <v>44.1</v>
      </c>
      <c r="K173" s="24">
        <f>K174</f>
        <v>44.1</v>
      </c>
      <c r="L173" s="88">
        <f t="shared" si="12"/>
        <v>100</v>
      </c>
    </row>
    <row r="174" spans="1:12" ht="26.25">
      <c r="A174" s="25" t="s">
        <v>233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483</v>
      </c>
      <c r="I174" s="20" t="s">
        <v>245</v>
      </c>
      <c r="J174" s="24">
        <v>44.1</v>
      </c>
      <c r="K174" s="24">
        <v>44.1</v>
      </c>
      <c r="L174" s="88">
        <f>K174/J174*100</f>
        <v>100</v>
      </c>
    </row>
    <row r="175" spans="1:12" ht="12.75">
      <c r="A175" s="15" t="s">
        <v>292</v>
      </c>
      <c r="B175" s="13" t="s">
        <v>275</v>
      </c>
      <c r="C175" s="10" t="s">
        <v>261</v>
      </c>
      <c r="D175" s="10"/>
      <c r="E175" s="11"/>
      <c r="F175" s="12"/>
      <c r="G175" s="12"/>
      <c r="H175" s="12"/>
      <c r="I175" s="10"/>
      <c r="J175" s="14">
        <f>J176+J183+J236+J190</f>
        <v>57153</v>
      </c>
      <c r="K175" s="14">
        <f>K176+K183+K236+K190</f>
        <v>55322.200000000004</v>
      </c>
      <c r="L175" s="88">
        <f t="shared" si="12"/>
        <v>96.79666859132506</v>
      </c>
    </row>
    <row r="176" spans="1:12" ht="12.75">
      <c r="A176" s="15" t="s">
        <v>317</v>
      </c>
      <c r="B176" s="13" t="s">
        <v>275</v>
      </c>
      <c r="C176" s="10" t="s">
        <v>261</v>
      </c>
      <c r="D176" s="10" t="s">
        <v>269</v>
      </c>
      <c r="E176" s="11"/>
      <c r="F176" s="12"/>
      <c r="G176" s="12"/>
      <c r="H176" s="12"/>
      <c r="I176" s="10"/>
      <c r="J176" s="14">
        <f aca="true" t="shared" si="18" ref="J176:K181">J177</f>
        <v>288.5</v>
      </c>
      <c r="K176" s="14">
        <f t="shared" si="18"/>
        <v>90.4</v>
      </c>
      <c r="L176" s="88">
        <f t="shared" si="12"/>
        <v>31.334488734835357</v>
      </c>
    </row>
    <row r="177" spans="1:12" ht="39">
      <c r="A177" s="67" t="s">
        <v>404</v>
      </c>
      <c r="B177" s="13" t="s">
        <v>275</v>
      </c>
      <c r="C177" s="10" t="s">
        <v>261</v>
      </c>
      <c r="D177" s="10" t="s">
        <v>269</v>
      </c>
      <c r="E177" s="11" t="s">
        <v>282</v>
      </c>
      <c r="F177" s="12" t="s">
        <v>221</v>
      </c>
      <c r="G177" s="12" t="s">
        <v>180</v>
      </c>
      <c r="H177" s="12" t="s">
        <v>181</v>
      </c>
      <c r="I177" s="10"/>
      <c r="J177" s="14">
        <f>J178</f>
        <v>288.5</v>
      </c>
      <c r="K177" s="14">
        <f>K178</f>
        <v>90.4</v>
      </c>
      <c r="L177" s="88">
        <f t="shared" si="12"/>
        <v>31.334488734835357</v>
      </c>
    </row>
    <row r="178" spans="1:12" ht="12.75">
      <c r="A178" s="54" t="s">
        <v>391</v>
      </c>
      <c r="B178" s="29" t="s">
        <v>275</v>
      </c>
      <c r="C178" s="20" t="s">
        <v>261</v>
      </c>
      <c r="D178" s="20" t="s">
        <v>269</v>
      </c>
      <c r="E178" s="27" t="s">
        <v>282</v>
      </c>
      <c r="F178" s="28" t="s">
        <v>219</v>
      </c>
      <c r="G178" s="28" t="s">
        <v>180</v>
      </c>
      <c r="H178" s="28" t="s">
        <v>181</v>
      </c>
      <c r="I178" s="20"/>
      <c r="J178" s="24">
        <f t="shared" si="18"/>
        <v>288.5</v>
      </c>
      <c r="K178" s="24">
        <f t="shared" si="18"/>
        <v>90.4</v>
      </c>
      <c r="L178" s="88">
        <f t="shared" si="12"/>
        <v>31.334488734835357</v>
      </c>
    </row>
    <row r="179" spans="1:12" ht="26.25">
      <c r="A179" s="54" t="s">
        <v>110</v>
      </c>
      <c r="B179" s="29" t="s">
        <v>275</v>
      </c>
      <c r="C179" s="20" t="s">
        <v>261</v>
      </c>
      <c r="D179" s="20" t="s">
        <v>269</v>
      </c>
      <c r="E179" s="27" t="s">
        <v>282</v>
      </c>
      <c r="F179" s="28" t="s">
        <v>219</v>
      </c>
      <c r="G179" s="28" t="s">
        <v>260</v>
      </c>
      <c r="H179" s="28" t="s">
        <v>181</v>
      </c>
      <c r="I179" s="20"/>
      <c r="J179" s="24">
        <f t="shared" si="18"/>
        <v>288.5</v>
      </c>
      <c r="K179" s="24">
        <f t="shared" si="18"/>
        <v>90.4</v>
      </c>
      <c r="L179" s="88">
        <f t="shared" si="12"/>
        <v>31.334488734835357</v>
      </c>
    </row>
    <row r="180" spans="1:12" ht="39">
      <c r="A180" s="54" t="s">
        <v>441</v>
      </c>
      <c r="B180" s="29" t="s">
        <v>275</v>
      </c>
      <c r="C180" s="20" t="s">
        <v>261</v>
      </c>
      <c r="D180" s="20" t="s">
        <v>269</v>
      </c>
      <c r="E180" s="27" t="s">
        <v>282</v>
      </c>
      <c r="F180" s="28" t="s">
        <v>219</v>
      </c>
      <c r="G180" s="28" t="s">
        <v>260</v>
      </c>
      <c r="H180" s="28" t="s">
        <v>115</v>
      </c>
      <c r="I180" s="20"/>
      <c r="J180" s="24">
        <f t="shared" si="18"/>
        <v>288.5</v>
      </c>
      <c r="K180" s="24">
        <f t="shared" si="18"/>
        <v>90.4</v>
      </c>
      <c r="L180" s="88">
        <f t="shared" si="12"/>
        <v>31.334488734835357</v>
      </c>
    </row>
    <row r="181" spans="1:12" ht="26.25">
      <c r="A181" s="25" t="s">
        <v>215</v>
      </c>
      <c r="B181" s="29" t="s">
        <v>275</v>
      </c>
      <c r="C181" s="20" t="s">
        <v>261</v>
      </c>
      <c r="D181" s="20" t="s">
        <v>269</v>
      </c>
      <c r="E181" s="27" t="s">
        <v>282</v>
      </c>
      <c r="F181" s="28" t="s">
        <v>219</v>
      </c>
      <c r="G181" s="28" t="s">
        <v>260</v>
      </c>
      <c r="H181" s="28" t="s">
        <v>115</v>
      </c>
      <c r="I181" s="20" t="s">
        <v>330</v>
      </c>
      <c r="J181" s="24">
        <f t="shared" si="18"/>
        <v>288.5</v>
      </c>
      <c r="K181" s="24">
        <f t="shared" si="18"/>
        <v>90.4</v>
      </c>
      <c r="L181" s="88">
        <f>K181/J181*100</f>
        <v>31.334488734835357</v>
      </c>
    </row>
    <row r="182" spans="1:12" ht="26.25">
      <c r="A182" s="25" t="s">
        <v>233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260</v>
      </c>
      <c r="H182" s="28" t="s">
        <v>115</v>
      </c>
      <c r="I182" s="20" t="s">
        <v>245</v>
      </c>
      <c r="J182" s="24">
        <v>288.5</v>
      </c>
      <c r="K182" s="24">
        <v>90.4</v>
      </c>
      <c r="L182" s="88">
        <f t="shared" si="12"/>
        <v>31.334488734835357</v>
      </c>
    </row>
    <row r="183" spans="1:12" ht="12.75">
      <c r="A183" s="15" t="s">
        <v>293</v>
      </c>
      <c r="B183" s="13" t="s">
        <v>275</v>
      </c>
      <c r="C183" s="10" t="s">
        <v>261</v>
      </c>
      <c r="D183" s="10" t="s">
        <v>284</v>
      </c>
      <c r="E183" s="11"/>
      <c r="F183" s="12"/>
      <c r="G183" s="12"/>
      <c r="H183" s="12"/>
      <c r="I183" s="10"/>
      <c r="J183" s="14">
        <f aca="true" t="shared" si="19" ref="J183:K188">J184</f>
        <v>556.9</v>
      </c>
      <c r="K183" s="14">
        <f t="shared" si="19"/>
        <v>556.9</v>
      </c>
      <c r="L183" s="88">
        <f t="shared" si="12"/>
        <v>100</v>
      </c>
    </row>
    <row r="184" spans="1:12" ht="26.25">
      <c r="A184" s="32" t="s">
        <v>398</v>
      </c>
      <c r="B184" s="13" t="s">
        <v>275</v>
      </c>
      <c r="C184" s="10" t="s">
        <v>261</v>
      </c>
      <c r="D184" s="10" t="s">
        <v>284</v>
      </c>
      <c r="E184" s="11" t="s">
        <v>263</v>
      </c>
      <c r="F184" s="12" t="s">
        <v>221</v>
      </c>
      <c r="G184" s="12" t="s">
        <v>180</v>
      </c>
      <c r="H184" s="12" t="s">
        <v>181</v>
      </c>
      <c r="I184" s="10"/>
      <c r="J184" s="14">
        <f>J185</f>
        <v>556.9</v>
      </c>
      <c r="K184" s="14">
        <f>K185</f>
        <v>556.9</v>
      </c>
      <c r="L184" s="88">
        <f t="shared" si="12"/>
        <v>100</v>
      </c>
    </row>
    <row r="185" spans="1:12" ht="26.25">
      <c r="A185" s="54" t="s">
        <v>57</v>
      </c>
      <c r="B185" s="29" t="s">
        <v>275</v>
      </c>
      <c r="C185" s="20" t="s">
        <v>261</v>
      </c>
      <c r="D185" s="20" t="s">
        <v>284</v>
      </c>
      <c r="E185" s="27" t="s">
        <v>263</v>
      </c>
      <c r="F185" s="28" t="s">
        <v>223</v>
      </c>
      <c r="G185" s="28" t="s">
        <v>180</v>
      </c>
      <c r="H185" s="28" t="s">
        <v>181</v>
      </c>
      <c r="I185" s="20"/>
      <c r="J185" s="24">
        <f t="shared" si="19"/>
        <v>556.9</v>
      </c>
      <c r="K185" s="24">
        <f t="shared" si="19"/>
        <v>556.9</v>
      </c>
      <c r="L185" s="88">
        <f t="shared" si="12"/>
        <v>100</v>
      </c>
    </row>
    <row r="186" spans="1:12" ht="26.25">
      <c r="A186" s="54" t="s">
        <v>97</v>
      </c>
      <c r="B186" s="29" t="s">
        <v>275</v>
      </c>
      <c r="C186" s="20" t="s">
        <v>261</v>
      </c>
      <c r="D186" s="20" t="s">
        <v>284</v>
      </c>
      <c r="E186" s="27" t="s">
        <v>263</v>
      </c>
      <c r="F186" s="28" t="s">
        <v>223</v>
      </c>
      <c r="G186" s="28" t="s">
        <v>267</v>
      </c>
      <c r="H186" s="28" t="s">
        <v>181</v>
      </c>
      <c r="I186" s="20"/>
      <c r="J186" s="24">
        <f t="shared" si="19"/>
        <v>556.9</v>
      </c>
      <c r="K186" s="24">
        <f t="shared" si="19"/>
        <v>556.9</v>
      </c>
      <c r="L186" s="88">
        <f t="shared" si="12"/>
        <v>100</v>
      </c>
    </row>
    <row r="187" spans="1:12" ht="26.25">
      <c r="A187" s="25" t="s">
        <v>58</v>
      </c>
      <c r="B187" s="29" t="s">
        <v>275</v>
      </c>
      <c r="C187" s="20" t="s">
        <v>261</v>
      </c>
      <c r="D187" s="20" t="s">
        <v>284</v>
      </c>
      <c r="E187" s="27" t="s">
        <v>263</v>
      </c>
      <c r="F187" s="28" t="s">
        <v>223</v>
      </c>
      <c r="G187" s="28" t="s">
        <v>267</v>
      </c>
      <c r="H187" s="28" t="s">
        <v>98</v>
      </c>
      <c r="I187" s="20"/>
      <c r="J187" s="24">
        <f t="shared" si="19"/>
        <v>556.9</v>
      </c>
      <c r="K187" s="24">
        <f t="shared" si="19"/>
        <v>556.9</v>
      </c>
      <c r="L187" s="88">
        <f t="shared" si="12"/>
        <v>100</v>
      </c>
    </row>
    <row r="188" spans="1:12" ht="12.75">
      <c r="A188" s="25" t="s">
        <v>331</v>
      </c>
      <c r="B188" s="29" t="s">
        <v>275</v>
      </c>
      <c r="C188" s="20" t="s">
        <v>261</v>
      </c>
      <c r="D188" s="20" t="s">
        <v>284</v>
      </c>
      <c r="E188" s="27" t="s">
        <v>263</v>
      </c>
      <c r="F188" s="28" t="s">
        <v>223</v>
      </c>
      <c r="G188" s="28" t="s">
        <v>267</v>
      </c>
      <c r="H188" s="28" t="s">
        <v>98</v>
      </c>
      <c r="I188" s="20" t="s">
        <v>332</v>
      </c>
      <c r="J188" s="24">
        <f t="shared" si="19"/>
        <v>556.9</v>
      </c>
      <c r="K188" s="24">
        <f t="shared" si="19"/>
        <v>556.9</v>
      </c>
      <c r="L188" s="88">
        <f>K188/J188*100</f>
        <v>100</v>
      </c>
    </row>
    <row r="189" spans="1:12" ht="39">
      <c r="A189" s="25" t="s">
        <v>216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267</v>
      </c>
      <c r="H189" s="28" t="s">
        <v>98</v>
      </c>
      <c r="I189" s="20" t="s">
        <v>54</v>
      </c>
      <c r="J189" s="24">
        <v>556.9</v>
      </c>
      <c r="K189" s="24">
        <v>556.9</v>
      </c>
      <c r="L189" s="88">
        <f t="shared" si="12"/>
        <v>100</v>
      </c>
    </row>
    <row r="190" spans="1:12" ht="12.75">
      <c r="A190" s="15" t="s">
        <v>320</v>
      </c>
      <c r="B190" s="13" t="s">
        <v>275</v>
      </c>
      <c r="C190" s="10" t="s">
        <v>261</v>
      </c>
      <c r="D190" s="10" t="s">
        <v>262</v>
      </c>
      <c r="E190" s="11"/>
      <c r="F190" s="12"/>
      <c r="G190" s="12"/>
      <c r="H190" s="12"/>
      <c r="I190" s="10"/>
      <c r="J190" s="31">
        <f>J204+J191+J230</f>
        <v>53618.4</v>
      </c>
      <c r="K190" s="31">
        <f>K204+K191+K230</f>
        <v>52330.100000000006</v>
      </c>
      <c r="L190" s="88">
        <f aca="true" t="shared" si="20" ref="L190:L208">K190/J190*100</f>
        <v>97.59728003819586</v>
      </c>
    </row>
    <row r="191" spans="1:14" ht="39">
      <c r="A191" s="26" t="s">
        <v>400</v>
      </c>
      <c r="B191" s="13" t="s">
        <v>275</v>
      </c>
      <c r="C191" s="10" t="s">
        <v>261</v>
      </c>
      <c r="D191" s="10" t="s">
        <v>262</v>
      </c>
      <c r="E191" s="11" t="s">
        <v>267</v>
      </c>
      <c r="F191" s="12" t="s">
        <v>221</v>
      </c>
      <c r="G191" s="12" t="s">
        <v>180</v>
      </c>
      <c r="H191" s="12" t="s">
        <v>181</v>
      </c>
      <c r="I191" s="20"/>
      <c r="J191" s="31">
        <f>J192+J200</f>
        <v>3234.3</v>
      </c>
      <c r="K191" s="31">
        <f>K192+K200</f>
        <v>3231.9</v>
      </c>
      <c r="L191" s="88">
        <f t="shared" si="20"/>
        <v>99.92579538076245</v>
      </c>
      <c r="N191" s="77"/>
    </row>
    <row r="192" spans="1:12" ht="26.25">
      <c r="A192" s="54" t="s">
        <v>85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180</v>
      </c>
      <c r="H192" s="28" t="s">
        <v>181</v>
      </c>
      <c r="I192" s="20"/>
      <c r="J192" s="45">
        <f>J193</f>
        <v>3222.4</v>
      </c>
      <c r="K192" s="45">
        <f>K193</f>
        <v>3220</v>
      </c>
      <c r="L192" s="88">
        <f t="shared" si="20"/>
        <v>99.92552135054618</v>
      </c>
    </row>
    <row r="193" spans="1:12" ht="26.25">
      <c r="A193" s="54" t="s">
        <v>446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181</v>
      </c>
      <c r="I193" s="20"/>
      <c r="J193" s="45">
        <f>J194+J197</f>
        <v>3222.4</v>
      </c>
      <c r="K193" s="45">
        <f>K194+K197</f>
        <v>3220</v>
      </c>
      <c r="L193" s="88">
        <f t="shared" si="20"/>
        <v>99.92552135054618</v>
      </c>
    </row>
    <row r="194" spans="1:12" ht="26.25">
      <c r="A194" s="25" t="s">
        <v>86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104</v>
      </c>
      <c r="I194" s="20"/>
      <c r="J194" s="45">
        <f>J195</f>
        <v>3142.4</v>
      </c>
      <c r="K194" s="45">
        <f>K195</f>
        <v>3140</v>
      </c>
      <c r="L194" s="88">
        <f t="shared" si="20"/>
        <v>99.92362525458248</v>
      </c>
    </row>
    <row r="195" spans="1:12" ht="26.25">
      <c r="A195" s="25" t="s">
        <v>215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241</v>
      </c>
      <c r="G195" s="28" t="s">
        <v>267</v>
      </c>
      <c r="H195" s="28" t="s">
        <v>104</v>
      </c>
      <c r="I195" s="20" t="s">
        <v>330</v>
      </c>
      <c r="J195" s="45">
        <f>J196</f>
        <v>3142.4</v>
      </c>
      <c r="K195" s="45">
        <f>K196</f>
        <v>3140</v>
      </c>
      <c r="L195" s="88">
        <f>K195/J195*100</f>
        <v>99.92362525458248</v>
      </c>
    </row>
    <row r="196" spans="1:12" ht="26.25">
      <c r="A196" s="25" t="s">
        <v>233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267</v>
      </c>
      <c r="H196" s="28" t="s">
        <v>104</v>
      </c>
      <c r="I196" s="20" t="s">
        <v>245</v>
      </c>
      <c r="J196" s="45">
        <v>3142.4</v>
      </c>
      <c r="K196" s="45">
        <v>3140</v>
      </c>
      <c r="L196" s="88">
        <f t="shared" si="20"/>
        <v>99.92362525458248</v>
      </c>
    </row>
    <row r="197" spans="1:12" ht="26.25">
      <c r="A197" s="82" t="s">
        <v>546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547</v>
      </c>
      <c r="I197" s="20"/>
      <c r="J197" s="45">
        <f>J198</f>
        <v>80</v>
      </c>
      <c r="K197" s="45">
        <f>K198</f>
        <v>80</v>
      </c>
      <c r="L197" s="88">
        <f t="shared" si="20"/>
        <v>100</v>
      </c>
    </row>
    <row r="198" spans="1:12" ht="26.25">
      <c r="A198" s="25" t="s">
        <v>215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547</v>
      </c>
      <c r="I198" s="20" t="s">
        <v>330</v>
      </c>
      <c r="J198" s="45">
        <f>J199</f>
        <v>80</v>
      </c>
      <c r="K198" s="45">
        <f>K199</f>
        <v>80</v>
      </c>
      <c r="L198" s="88">
        <f t="shared" si="20"/>
        <v>100</v>
      </c>
    </row>
    <row r="199" spans="1:12" ht="26.25">
      <c r="A199" s="25" t="s">
        <v>233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547</v>
      </c>
      <c r="I199" s="20" t="s">
        <v>245</v>
      </c>
      <c r="J199" s="45">
        <v>80</v>
      </c>
      <c r="K199" s="45">
        <v>80</v>
      </c>
      <c r="L199" s="88">
        <f t="shared" si="20"/>
        <v>100</v>
      </c>
    </row>
    <row r="200" spans="1:12" ht="12.75">
      <c r="A200" s="25" t="s">
        <v>368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369</v>
      </c>
      <c r="G200" s="28" t="s">
        <v>180</v>
      </c>
      <c r="H200" s="28" t="s">
        <v>181</v>
      </c>
      <c r="I200" s="20"/>
      <c r="J200" s="45">
        <f aca="true" t="shared" si="21" ref="J200:K202">J201</f>
        <v>11.9</v>
      </c>
      <c r="K200" s="45">
        <f t="shared" si="21"/>
        <v>11.9</v>
      </c>
      <c r="L200" s="88">
        <f t="shared" si="20"/>
        <v>100</v>
      </c>
    </row>
    <row r="201" spans="1:12" ht="26.25">
      <c r="A201" s="25" t="s">
        <v>86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369</v>
      </c>
      <c r="G201" s="28" t="s">
        <v>180</v>
      </c>
      <c r="H201" s="28" t="s">
        <v>104</v>
      </c>
      <c r="I201" s="20"/>
      <c r="J201" s="45">
        <f t="shared" si="21"/>
        <v>11.9</v>
      </c>
      <c r="K201" s="45">
        <f t="shared" si="21"/>
        <v>11.9</v>
      </c>
      <c r="L201" s="88">
        <f t="shared" si="20"/>
        <v>100</v>
      </c>
    </row>
    <row r="202" spans="1:12" ht="26.2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369</v>
      </c>
      <c r="G202" s="28" t="s">
        <v>180</v>
      </c>
      <c r="H202" s="28" t="s">
        <v>104</v>
      </c>
      <c r="I202" s="20" t="s">
        <v>330</v>
      </c>
      <c r="J202" s="45">
        <f t="shared" si="21"/>
        <v>11.9</v>
      </c>
      <c r="K202" s="45">
        <f t="shared" si="21"/>
        <v>11.9</v>
      </c>
      <c r="L202" s="88">
        <f>K202/J202*100</f>
        <v>100</v>
      </c>
    </row>
    <row r="203" spans="1:12" ht="26.2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369</v>
      </c>
      <c r="G203" s="28" t="s">
        <v>180</v>
      </c>
      <c r="H203" s="28" t="s">
        <v>104</v>
      </c>
      <c r="I203" s="20" t="s">
        <v>245</v>
      </c>
      <c r="J203" s="45">
        <v>11.9</v>
      </c>
      <c r="K203" s="45">
        <v>11.9</v>
      </c>
      <c r="L203" s="88">
        <f t="shared" si="20"/>
        <v>100</v>
      </c>
    </row>
    <row r="204" spans="1:14" ht="39">
      <c r="A204" s="67" t="s">
        <v>404</v>
      </c>
      <c r="B204" s="13" t="s">
        <v>275</v>
      </c>
      <c r="C204" s="10" t="s">
        <v>261</v>
      </c>
      <c r="D204" s="10" t="s">
        <v>262</v>
      </c>
      <c r="E204" s="11" t="s">
        <v>282</v>
      </c>
      <c r="F204" s="12" t="s">
        <v>221</v>
      </c>
      <c r="G204" s="12" t="s">
        <v>180</v>
      </c>
      <c r="H204" s="12" t="s">
        <v>181</v>
      </c>
      <c r="I204" s="10"/>
      <c r="J204" s="31">
        <f>+J205+J210+J226</f>
        <v>44560.1</v>
      </c>
      <c r="K204" s="31">
        <f>+K205+K210+K226</f>
        <v>43274.200000000004</v>
      </c>
      <c r="L204" s="88">
        <f t="shared" si="20"/>
        <v>97.11423448331581</v>
      </c>
      <c r="N204" s="77"/>
    </row>
    <row r="205" spans="1:12" ht="12.75">
      <c r="A205" s="54" t="s">
        <v>391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219</v>
      </c>
      <c r="G205" s="28" t="s">
        <v>180</v>
      </c>
      <c r="H205" s="28" t="s">
        <v>181</v>
      </c>
      <c r="I205" s="10"/>
      <c r="J205" s="45">
        <f>J206</f>
        <v>32249.5</v>
      </c>
      <c r="K205" s="45">
        <f>K206</f>
        <v>32249.5</v>
      </c>
      <c r="L205" s="88">
        <f t="shared" si="20"/>
        <v>100</v>
      </c>
    </row>
    <row r="206" spans="1:12" ht="26.25">
      <c r="A206" s="54" t="s">
        <v>110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219</v>
      </c>
      <c r="G206" s="28" t="s">
        <v>260</v>
      </c>
      <c r="H206" s="28" t="s">
        <v>181</v>
      </c>
      <c r="I206" s="10"/>
      <c r="J206" s="45">
        <f>J207</f>
        <v>32249.5</v>
      </c>
      <c r="K206" s="45">
        <f>K207</f>
        <v>32249.5</v>
      </c>
      <c r="L206" s="88">
        <f t="shared" si="20"/>
        <v>100</v>
      </c>
    </row>
    <row r="207" spans="1:12" ht="12.75">
      <c r="A207" s="25" t="s">
        <v>69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219</v>
      </c>
      <c r="G207" s="28" t="s">
        <v>260</v>
      </c>
      <c r="H207" s="28" t="s">
        <v>113</v>
      </c>
      <c r="I207" s="20"/>
      <c r="J207" s="45">
        <f>+J208</f>
        <v>32249.5</v>
      </c>
      <c r="K207" s="45">
        <f>+K208</f>
        <v>32249.5</v>
      </c>
      <c r="L207" s="88">
        <f t="shared" si="20"/>
        <v>100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219</v>
      </c>
      <c r="G208" s="28" t="s">
        <v>260</v>
      </c>
      <c r="H208" s="28" t="s">
        <v>113</v>
      </c>
      <c r="I208" s="20" t="s">
        <v>330</v>
      </c>
      <c r="J208" s="45">
        <f>J209</f>
        <v>32249.5</v>
      </c>
      <c r="K208" s="45">
        <f>K209</f>
        <v>32249.5</v>
      </c>
      <c r="L208" s="88">
        <f t="shared" si="20"/>
        <v>100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260</v>
      </c>
      <c r="H209" s="28" t="s">
        <v>113</v>
      </c>
      <c r="I209" s="20" t="s">
        <v>245</v>
      </c>
      <c r="J209" s="45">
        <v>32249.5</v>
      </c>
      <c r="K209" s="45">
        <v>32249.5</v>
      </c>
      <c r="L209" s="88">
        <f>K209/J209*100</f>
        <v>100</v>
      </c>
    </row>
    <row r="210" spans="1:12" ht="12.75">
      <c r="A210" s="25" t="s">
        <v>389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180</v>
      </c>
      <c r="H210" s="28" t="s">
        <v>181</v>
      </c>
      <c r="I210" s="20"/>
      <c r="J210" s="24">
        <f>J211</f>
        <v>11868.199999999999</v>
      </c>
      <c r="K210" s="24">
        <f>K211</f>
        <v>10582.3</v>
      </c>
      <c r="L210" s="88">
        <f aca="true" t="shared" si="22" ref="L210:L236">K210/J210*100</f>
        <v>89.165164051836</v>
      </c>
    </row>
    <row r="211" spans="1:12" ht="26.25">
      <c r="A211" s="25" t="s">
        <v>139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181</v>
      </c>
      <c r="I211" s="20"/>
      <c r="J211" s="45">
        <f>J215+J218+J212+J221</f>
        <v>11868.199999999999</v>
      </c>
      <c r="K211" s="45">
        <f>K215+K218+K212+K221</f>
        <v>10582.3</v>
      </c>
      <c r="L211" s="88">
        <f t="shared" si="22"/>
        <v>89.165164051836</v>
      </c>
    </row>
    <row r="212" spans="1:12" ht="52.5" customHeight="1">
      <c r="A212" s="25" t="s">
        <v>469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470</v>
      </c>
      <c r="I212" s="20"/>
      <c r="J212" s="24">
        <f>J213</f>
        <v>6900.6</v>
      </c>
      <c r="K212" s="24">
        <f>K213</f>
        <v>5614.7</v>
      </c>
      <c r="L212" s="88">
        <f t="shared" si="22"/>
        <v>81.36538851694056</v>
      </c>
    </row>
    <row r="213" spans="1:12" ht="26.25">
      <c r="A213" s="25" t="s">
        <v>215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470</v>
      </c>
      <c r="I213" s="20" t="s">
        <v>330</v>
      </c>
      <c r="J213" s="24">
        <f>J214</f>
        <v>6900.6</v>
      </c>
      <c r="K213" s="24">
        <f>K214</f>
        <v>5614.7</v>
      </c>
      <c r="L213" s="88">
        <f t="shared" si="22"/>
        <v>81.36538851694056</v>
      </c>
    </row>
    <row r="214" spans="1:12" ht="26.25">
      <c r="A214" s="25" t="s">
        <v>233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470</v>
      </c>
      <c r="I214" s="20" t="s">
        <v>245</v>
      </c>
      <c r="J214" s="24">
        <v>6900.6</v>
      </c>
      <c r="K214" s="24">
        <v>5614.7</v>
      </c>
      <c r="L214" s="88">
        <f t="shared" si="22"/>
        <v>81.36538851694056</v>
      </c>
    </row>
    <row r="215" spans="1:12" ht="66" customHeight="1">
      <c r="A215" s="25" t="s">
        <v>430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431</v>
      </c>
      <c r="I215" s="20"/>
      <c r="J215" s="24">
        <f>J216</f>
        <v>1871.6</v>
      </c>
      <c r="K215" s="24">
        <f>K216</f>
        <v>1871.6</v>
      </c>
      <c r="L215" s="88">
        <f t="shared" si="22"/>
        <v>100</v>
      </c>
    </row>
    <row r="216" spans="1:12" ht="26.25">
      <c r="A216" s="25" t="s">
        <v>215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431</v>
      </c>
      <c r="I216" s="20" t="s">
        <v>330</v>
      </c>
      <c r="J216" s="24">
        <f>J217</f>
        <v>1871.6</v>
      </c>
      <c r="K216" s="24">
        <f>K217</f>
        <v>1871.6</v>
      </c>
      <c r="L216" s="88">
        <f>K216/J216*100</f>
        <v>100</v>
      </c>
    </row>
    <row r="217" spans="1:12" ht="26.25">
      <c r="A217" s="25" t="s">
        <v>233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431</v>
      </c>
      <c r="I217" s="20" t="s">
        <v>245</v>
      </c>
      <c r="J217" s="24">
        <v>1871.6</v>
      </c>
      <c r="K217" s="24">
        <v>1871.6</v>
      </c>
      <c r="L217" s="88">
        <f t="shared" si="22"/>
        <v>100</v>
      </c>
    </row>
    <row r="218" spans="1:12" ht="12.75">
      <c r="A218" s="25" t="s">
        <v>390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140</v>
      </c>
      <c r="I218" s="20"/>
      <c r="J218" s="45">
        <f>J219</f>
        <v>2423.2</v>
      </c>
      <c r="K218" s="45">
        <f>K219</f>
        <v>2423.2</v>
      </c>
      <c r="L218" s="88">
        <f t="shared" si="22"/>
        <v>100</v>
      </c>
    </row>
    <row r="219" spans="1:12" ht="26.25">
      <c r="A219" s="25" t="s">
        <v>215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140</v>
      </c>
      <c r="I219" s="20" t="s">
        <v>330</v>
      </c>
      <c r="J219" s="45">
        <f>J220</f>
        <v>2423.2</v>
      </c>
      <c r="K219" s="45">
        <f>K220</f>
        <v>2423.2</v>
      </c>
      <c r="L219" s="88">
        <f t="shared" si="22"/>
        <v>100</v>
      </c>
    </row>
    <row r="220" spans="1:12" ht="26.25">
      <c r="A220" s="25" t="s">
        <v>233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140</v>
      </c>
      <c r="I220" s="20" t="s">
        <v>245</v>
      </c>
      <c r="J220" s="45">
        <v>2423.2</v>
      </c>
      <c r="K220" s="45">
        <v>2423.2</v>
      </c>
      <c r="L220" s="88">
        <f t="shared" si="22"/>
        <v>100</v>
      </c>
    </row>
    <row r="221" spans="1:12" ht="26.25">
      <c r="A221" s="25" t="s">
        <v>376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377</v>
      </c>
      <c r="I221" s="20"/>
      <c r="J221" s="24">
        <f>J222+J224</f>
        <v>672.8000000000001</v>
      </c>
      <c r="K221" s="24">
        <f>K222+K224</f>
        <v>672.8000000000001</v>
      </c>
      <c r="L221" s="88">
        <f t="shared" si="22"/>
        <v>100</v>
      </c>
    </row>
    <row r="222" spans="1:12" ht="26.25">
      <c r="A222" s="25" t="s">
        <v>215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377</v>
      </c>
      <c r="I222" s="20" t="s">
        <v>330</v>
      </c>
      <c r="J222" s="24">
        <f>J223</f>
        <v>643.1</v>
      </c>
      <c r="K222" s="24">
        <f>K223</f>
        <v>643.1</v>
      </c>
      <c r="L222" s="88">
        <f t="shared" si="22"/>
        <v>100</v>
      </c>
    </row>
    <row r="223" spans="1:12" ht="26.25">
      <c r="A223" s="25" t="s">
        <v>233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377</v>
      </c>
      <c r="I223" s="20" t="s">
        <v>245</v>
      </c>
      <c r="J223" s="24">
        <v>643.1</v>
      </c>
      <c r="K223" s="24">
        <v>643.1</v>
      </c>
      <c r="L223" s="88">
        <f>K223/J223*100</f>
        <v>100</v>
      </c>
    </row>
    <row r="224" spans="1:12" ht="12.75">
      <c r="A224" s="25" t="s">
        <v>331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377</v>
      </c>
      <c r="I224" s="20" t="s">
        <v>332</v>
      </c>
      <c r="J224" s="24">
        <f>J225</f>
        <v>29.7</v>
      </c>
      <c r="K224" s="24">
        <f>K225</f>
        <v>29.7</v>
      </c>
      <c r="L224" s="88">
        <f t="shared" si="22"/>
        <v>100</v>
      </c>
    </row>
    <row r="225" spans="1:12" ht="12.75">
      <c r="A225" s="25" t="s">
        <v>246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 t="s">
        <v>247</v>
      </c>
      <c r="J225" s="24">
        <v>29.7</v>
      </c>
      <c r="K225" s="24">
        <v>29.7</v>
      </c>
      <c r="L225" s="88">
        <f t="shared" si="22"/>
        <v>100</v>
      </c>
    </row>
    <row r="226" spans="1:12" ht="12.75">
      <c r="A226" s="25" t="s">
        <v>368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369</v>
      </c>
      <c r="G226" s="28" t="s">
        <v>180</v>
      </c>
      <c r="H226" s="28" t="s">
        <v>181</v>
      </c>
      <c r="I226" s="20"/>
      <c r="J226" s="45">
        <f>J227</f>
        <v>442.4</v>
      </c>
      <c r="K226" s="45">
        <f>K227</f>
        <v>442.4</v>
      </c>
      <c r="L226" s="88">
        <f t="shared" si="22"/>
        <v>100</v>
      </c>
    </row>
    <row r="227" spans="1:12" ht="12.75">
      <c r="A227" s="25" t="s">
        <v>69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369</v>
      </c>
      <c r="G227" s="28" t="s">
        <v>180</v>
      </c>
      <c r="H227" s="28" t="s">
        <v>113</v>
      </c>
      <c r="I227" s="20"/>
      <c r="J227" s="45">
        <f>+J228</f>
        <v>442.4</v>
      </c>
      <c r="K227" s="45">
        <f>+K228</f>
        <v>442.4</v>
      </c>
      <c r="L227" s="88">
        <f t="shared" si="22"/>
        <v>100</v>
      </c>
    </row>
    <row r="228" spans="1:12" ht="26.25">
      <c r="A228" s="25" t="s">
        <v>215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369</v>
      </c>
      <c r="G228" s="28" t="s">
        <v>180</v>
      </c>
      <c r="H228" s="28" t="s">
        <v>113</v>
      </c>
      <c r="I228" s="20" t="s">
        <v>330</v>
      </c>
      <c r="J228" s="45">
        <f>J229</f>
        <v>442.4</v>
      </c>
      <c r="K228" s="45">
        <f>K229</f>
        <v>442.4</v>
      </c>
      <c r="L228" s="88">
        <f t="shared" si="22"/>
        <v>100</v>
      </c>
    </row>
    <row r="229" spans="1:12" ht="26.25">
      <c r="A229" s="25" t="s">
        <v>233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369</v>
      </c>
      <c r="G229" s="28" t="s">
        <v>180</v>
      </c>
      <c r="H229" s="28" t="s">
        <v>113</v>
      </c>
      <c r="I229" s="20" t="s">
        <v>245</v>
      </c>
      <c r="J229" s="45">
        <v>442.4</v>
      </c>
      <c r="K229" s="45">
        <v>442.4</v>
      </c>
      <c r="L229" s="88">
        <f t="shared" si="22"/>
        <v>100</v>
      </c>
    </row>
    <row r="230" spans="1:12" ht="27" customHeight="1">
      <c r="A230" s="26" t="s">
        <v>414</v>
      </c>
      <c r="B230" s="13" t="s">
        <v>275</v>
      </c>
      <c r="C230" s="10" t="s">
        <v>261</v>
      </c>
      <c r="D230" s="10" t="s">
        <v>262</v>
      </c>
      <c r="E230" s="11" t="s">
        <v>370</v>
      </c>
      <c r="F230" s="12" t="s">
        <v>221</v>
      </c>
      <c r="G230" s="12" t="s">
        <v>180</v>
      </c>
      <c r="H230" s="12" t="s">
        <v>181</v>
      </c>
      <c r="I230" s="10"/>
      <c r="J230" s="14">
        <f aca="true" t="shared" si="23" ref="J230:K234">J231</f>
        <v>5824</v>
      </c>
      <c r="K230" s="14">
        <f t="shared" si="23"/>
        <v>5824</v>
      </c>
      <c r="L230" s="88">
        <f>K230/J230*100</f>
        <v>100</v>
      </c>
    </row>
    <row r="231" spans="1:12" ht="26.25">
      <c r="A231" s="25" t="s">
        <v>387</v>
      </c>
      <c r="B231" s="29" t="s">
        <v>275</v>
      </c>
      <c r="C231" s="20" t="s">
        <v>261</v>
      </c>
      <c r="D231" s="20" t="s">
        <v>262</v>
      </c>
      <c r="E231" s="27" t="s">
        <v>370</v>
      </c>
      <c r="F231" s="28" t="s">
        <v>219</v>
      </c>
      <c r="G231" s="28" t="s">
        <v>180</v>
      </c>
      <c r="H231" s="28" t="s">
        <v>181</v>
      </c>
      <c r="I231" s="20"/>
      <c r="J231" s="24">
        <f t="shared" si="23"/>
        <v>5824</v>
      </c>
      <c r="K231" s="24">
        <f t="shared" si="23"/>
        <v>5824</v>
      </c>
      <c r="L231" s="88">
        <f t="shared" si="22"/>
        <v>100</v>
      </c>
    </row>
    <row r="232" spans="1:12" ht="12.75">
      <c r="A232" s="25" t="s">
        <v>443</v>
      </c>
      <c r="B232" s="29" t="s">
        <v>275</v>
      </c>
      <c r="C232" s="20" t="s">
        <v>261</v>
      </c>
      <c r="D232" s="20" t="s">
        <v>262</v>
      </c>
      <c r="E232" s="27" t="s">
        <v>370</v>
      </c>
      <c r="F232" s="28" t="s">
        <v>219</v>
      </c>
      <c r="G232" s="28" t="s">
        <v>437</v>
      </c>
      <c r="H232" s="28" t="s">
        <v>181</v>
      </c>
      <c r="I232" s="20"/>
      <c r="J232" s="24">
        <f t="shared" si="23"/>
        <v>5824</v>
      </c>
      <c r="K232" s="24">
        <f t="shared" si="23"/>
        <v>5824</v>
      </c>
      <c r="L232" s="88">
        <f t="shared" si="22"/>
        <v>100</v>
      </c>
    </row>
    <row r="233" spans="1:12" ht="12.75">
      <c r="A233" s="25" t="s">
        <v>439</v>
      </c>
      <c r="B233" s="29" t="s">
        <v>275</v>
      </c>
      <c r="C233" s="20" t="s">
        <v>261</v>
      </c>
      <c r="D233" s="20" t="s">
        <v>262</v>
      </c>
      <c r="E233" s="27" t="s">
        <v>370</v>
      </c>
      <c r="F233" s="28" t="s">
        <v>219</v>
      </c>
      <c r="G233" s="28" t="s">
        <v>437</v>
      </c>
      <c r="H233" s="28" t="s">
        <v>438</v>
      </c>
      <c r="I233" s="20"/>
      <c r="J233" s="24">
        <f t="shared" si="23"/>
        <v>5824</v>
      </c>
      <c r="K233" s="24">
        <f t="shared" si="23"/>
        <v>5824</v>
      </c>
      <c r="L233" s="88">
        <f t="shared" si="22"/>
        <v>100</v>
      </c>
    </row>
    <row r="234" spans="1:12" ht="26.25">
      <c r="A234" s="25" t="s">
        <v>215</v>
      </c>
      <c r="B234" s="29" t="s">
        <v>275</v>
      </c>
      <c r="C234" s="20" t="s">
        <v>261</v>
      </c>
      <c r="D234" s="20" t="s">
        <v>262</v>
      </c>
      <c r="E234" s="27" t="s">
        <v>370</v>
      </c>
      <c r="F234" s="28" t="s">
        <v>219</v>
      </c>
      <c r="G234" s="28" t="s">
        <v>437</v>
      </c>
      <c r="H234" s="28" t="s">
        <v>438</v>
      </c>
      <c r="I234" s="20" t="s">
        <v>330</v>
      </c>
      <c r="J234" s="24">
        <f t="shared" si="23"/>
        <v>5824</v>
      </c>
      <c r="K234" s="24">
        <f t="shared" si="23"/>
        <v>5824</v>
      </c>
      <c r="L234" s="88">
        <f t="shared" si="22"/>
        <v>100</v>
      </c>
    </row>
    <row r="235" spans="1:12" ht="26.25">
      <c r="A235" s="25" t="s">
        <v>233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437</v>
      </c>
      <c r="H235" s="28" t="s">
        <v>438</v>
      </c>
      <c r="I235" s="20" t="s">
        <v>245</v>
      </c>
      <c r="J235" s="24">
        <v>5824</v>
      </c>
      <c r="K235" s="24">
        <v>5824</v>
      </c>
      <c r="L235" s="88">
        <f t="shared" si="22"/>
        <v>100</v>
      </c>
    </row>
    <row r="236" spans="1:12" ht="12.75">
      <c r="A236" s="15" t="s">
        <v>312</v>
      </c>
      <c r="B236" s="13" t="s">
        <v>275</v>
      </c>
      <c r="C236" s="10" t="s">
        <v>261</v>
      </c>
      <c r="D236" s="10" t="s">
        <v>289</v>
      </c>
      <c r="E236" s="11"/>
      <c r="F236" s="12"/>
      <c r="G236" s="12"/>
      <c r="H236" s="12"/>
      <c r="I236" s="10"/>
      <c r="J236" s="31">
        <f>+J237+J251</f>
        <v>2689.2</v>
      </c>
      <c r="K236" s="31">
        <f>+K237+K251</f>
        <v>2344.8</v>
      </c>
      <c r="L236" s="88">
        <f t="shared" si="22"/>
        <v>87.19321731369925</v>
      </c>
    </row>
    <row r="237" spans="1:12" ht="39">
      <c r="A237" s="26" t="s">
        <v>405</v>
      </c>
      <c r="B237" s="13" t="s">
        <v>275</v>
      </c>
      <c r="C237" s="10" t="s">
        <v>261</v>
      </c>
      <c r="D237" s="10" t="s">
        <v>289</v>
      </c>
      <c r="E237" s="11" t="s">
        <v>284</v>
      </c>
      <c r="F237" s="12" t="s">
        <v>221</v>
      </c>
      <c r="G237" s="12" t="s">
        <v>180</v>
      </c>
      <c r="H237" s="12" t="s">
        <v>181</v>
      </c>
      <c r="I237" s="10"/>
      <c r="J237" s="31">
        <f>J238+J247</f>
        <v>1994.7</v>
      </c>
      <c r="K237" s="31">
        <f>K238+K247</f>
        <v>1969.8</v>
      </c>
      <c r="L237" s="88">
        <f>K237/J237*100</f>
        <v>98.75169198375696</v>
      </c>
    </row>
    <row r="238" spans="1:12" ht="26.25">
      <c r="A238" s="54" t="s">
        <v>72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180</v>
      </c>
      <c r="H238" s="28" t="s">
        <v>181</v>
      </c>
      <c r="I238" s="20"/>
      <c r="J238" s="24">
        <f>J239</f>
        <v>1992.5</v>
      </c>
      <c r="K238" s="24">
        <f>K239</f>
        <v>1967.6</v>
      </c>
      <c r="L238" s="88">
        <f aca="true" t="shared" si="24" ref="L238:L301">K238/J238*100</f>
        <v>98.75031367628607</v>
      </c>
    </row>
    <row r="239" spans="1:12" ht="26.25">
      <c r="A239" s="54" t="s">
        <v>93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181</v>
      </c>
      <c r="I239" s="20"/>
      <c r="J239" s="24">
        <f>J240</f>
        <v>1992.5</v>
      </c>
      <c r="K239" s="24">
        <f>K240</f>
        <v>1967.6</v>
      </c>
      <c r="L239" s="88">
        <f t="shared" si="24"/>
        <v>98.75031367628607</v>
      </c>
    </row>
    <row r="240" spans="1:12" ht="26.25">
      <c r="A240" s="54" t="s">
        <v>73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/>
      <c r="J240" s="24">
        <f>J241+J243+J245</f>
        <v>1992.5</v>
      </c>
      <c r="K240" s="24">
        <f>K241+K243+K245</f>
        <v>1967.6</v>
      </c>
      <c r="L240" s="88">
        <f t="shared" si="24"/>
        <v>98.75031367628607</v>
      </c>
    </row>
    <row r="241" spans="1:12" ht="39">
      <c r="A241" s="25" t="s">
        <v>328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329</v>
      </c>
      <c r="J241" s="24">
        <f>J242</f>
        <v>1810.9</v>
      </c>
      <c r="K241" s="24">
        <f>K242</f>
        <v>1800.1</v>
      </c>
      <c r="L241" s="88">
        <f t="shared" si="24"/>
        <v>99.40361146391297</v>
      </c>
    </row>
    <row r="242" spans="1:12" ht="12.75">
      <c r="A242" s="25" t="s">
        <v>248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263</v>
      </c>
      <c r="H242" s="28" t="s">
        <v>123</v>
      </c>
      <c r="I242" s="20" t="s">
        <v>249</v>
      </c>
      <c r="J242" s="24">
        <v>1810.9</v>
      </c>
      <c r="K242" s="24">
        <v>1800.1</v>
      </c>
      <c r="L242" s="88">
        <f t="shared" si="24"/>
        <v>99.40361146391297</v>
      </c>
    </row>
    <row r="243" spans="1:12" ht="26.25">
      <c r="A243" s="25" t="s">
        <v>215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123</v>
      </c>
      <c r="I243" s="20" t="s">
        <v>330</v>
      </c>
      <c r="J243" s="45">
        <f>J244</f>
        <v>170</v>
      </c>
      <c r="K243" s="45">
        <f>K244</f>
        <v>155.9</v>
      </c>
      <c r="L243" s="88">
        <f t="shared" si="24"/>
        <v>91.70588235294119</v>
      </c>
    </row>
    <row r="244" spans="1:12" ht="26.25">
      <c r="A244" s="25" t="s">
        <v>233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 t="s">
        <v>245</v>
      </c>
      <c r="J244" s="45">
        <v>170</v>
      </c>
      <c r="K244" s="45">
        <v>155.9</v>
      </c>
      <c r="L244" s="88">
        <f>K244/J244*100</f>
        <v>91.70588235294119</v>
      </c>
    </row>
    <row r="245" spans="1:12" ht="12.75">
      <c r="A245" s="25" t="s">
        <v>331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332</v>
      </c>
      <c r="J245" s="24">
        <f>J246</f>
        <v>11.6</v>
      </c>
      <c r="K245" s="24">
        <f>K246</f>
        <v>11.6</v>
      </c>
      <c r="L245" s="88">
        <f t="shared" si="24"/>
        <v>100</v>
      </c>
    </row>
    <row r="246" spans="1:12" ht="12.75">
      <c r="A246" s="25" t="s">
        <v>246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247</v>
      </c>
      <c r="J246" s="24">
        <v>11.6</v>
      </c>
      <c r="K246" s="24">
        <v>11.6</v>
      </c>
      <c r="L246" s="88">
        <f t="shared" si="24"/>
        <v>100</v>
      </c>
    </row>
    <row r="247" spans="1:12" ht="12.75">
      <c r="A247" s="25" t="s">
        <v>368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369</v>
      </c>
      <c r="G247" s="28" t="s">
        <v>180</v>
      </c>
      <c r="H247" s="28" t="s">
        <v>181</v>
      </c>
      <c r="I247" s="20"/>
      <c r="J247" s="45">
        <f aca="true" t="shared" si="25" ref="J247:K249">J248</f>
        <v>2.2</v>
      </c>
      <c r="K247" s="45">
        <f t="shared" si="25"/>
        <v>2.2</v>
      </c>
      <c r="L247" s="88">
        <f t="shared" si="24"/>
        <v>100</v>
      </c>
    </row>
    <row r="248" spans="1:12" ht="26.25">
      <c r="A248" s="54" t="s">
        <v>73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369</v>
      </c>
      <c r="G248" s="28" t="s">
        <v>180</v>
      </c>
      <c r="H248" s="28" t="s">
        <v>123</v>
      </c>
      <c r="I248" s="20"/>
      <c r="J248" s="45">
        <f t="shared" si="25"/>
        <v>2.2</v>
      </c>
      <c r="K248" s="45">
        <f t="shared" si="25"/>
        <v>2.2</v>
      </c>
      <c r="L248" s="88">
        <f t="shared" si="24"/>
        <v>100</v>
      </c>
    </row>
    <row r="249" spans="1:12" ht="26.25">
      <c r="A249" s="25" t="s">
        <v>215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369</v>
      </c>
      <c r="G249" s="28" t="s">
        <v>180</v>
      </c>
      <c r="H249" s="28" t="s">
        <v>123</v>
      </c>
      <c r="I249" s="20" t="s">
        <v>330</v>
      </c>
      <c r="J249" s="45">
        <f t="shared" si="25"/>
        <v>2.2</v>
      </c>
      <c r="K249" s="45">
        <f t="shared" si="25"/>
        <v>2.2</v>
      </c>
      <c r="L249" s="88">
        <f t="shared" si="24"/>
        <v>100</v>
      </c>
    </row>
    <row r="250" spans="1:12" ht="26.25">
      <c r="A250" s="25" t="s">
        <v>233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369</v>
      </c>
      <c r="G250" s="28" t="s">
        <v>180</v>
      </c>
      <c r="H250" s="28" t="s">
        <v>123</v>
      </c>
      <c r="I250" s="20" t="s">
        <v>245</v>
      </c>
      <c r="J250" s="45">
        <v>2.2</v>
      </c>
      <c r="K250" s="45">
        <v>2.2</v>
      </c>
      <c r="L250" s="88">
        <f t="shared" si="24"/>
        <v>100</v>
      </c>
    </row>
    <row r="251" spans="1:12" ht="51.75" customHeight="1">
      <c r="A251" s="26" t="s">
        <v>408</v>
      </c>
      <c r="B251" s="13" t="s">
        <v>275</v>
      </c>
      <c r="C251" s="10" t="s">
        <v>261</v>
      </c>
      <c r="D251" s="10" t="s">
        <v>289</v>
      </c>
      <c r="E251" s="11" t="s">
        <v>296</v>
      </c>
      <c r="F251" s="12" t="s">
        <v>221</v>
      </c>
      <c r="G251" s="12" t="s">
        <v>180</v>
      </c>
      <c r="H251" s="12" t="s">
        <v>181</v>
      </c>
      <c r="I251" s="10"/>
      <c r="J251" s="31">
        <f aca="true" t="shared" si="26" ref="J251:K255">J252</f>
        <v>694.5</v>
      </c>
      <c r="K251" s="31">
        <f t="shared" si="26"/>
        <v>375</v>
      </c>
      <c r="L251" s="88">
        <f>K251/J251*100</f>
        <v>53.99568034557235</v>
      </c>
    </row>
    <row r="252" spans="1:12" ht="26.25">
      <c r="A252" s="25" t="s">
        <v>373</v>
      </c>
      <c r="B252" s="29" t="s">
        <v>275</v>
      </c>
      <c r="C252" s="20" t="s">
        <v>261</v>
      </c>
      <c r="D252" s="20" t="s">
        <v>289</v>
      </c>
      <c r="E252" s="27" t="s">
        <v>296</v>
      </c>
      <c r="F252" s="28" t="s">
        <v>241</v>
      </c>
      <c r="G252" s="28" t="s">
        <v>180</v>
      </c>
      <c r="H252" s="28" t="s">
        <v>181</v>
      </c>
      <c r="I252" s="20"/>
      <c r="J252" s="45">
        <f t="shared" si="26"/>
        <v>694.5</v>
      </c>
      <c r="K252" s="45">
        <f t="shared" si="26"/>
        <v>375</v>
      </c>
      <c r="L252" s="88">
        <f t="shared" si="24"/>
        <v>53.99568034557235</v>
      </c>
    </row>
    <row r="253" spans="1:12" ht="26.25">
      <c r="A253" s="25" t="s">
        <v>374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260</v>
      </c>
      <c r="H253" s="28" t="s">
        <v>181</v>
      </c>
      <c r="I253" s="20"/>
      <c r="J253" s="45">
        <f t="shared" si="26"/>
        <v>694.5</v>
      </c>
      <c r="K253" s="45">
        <f t="shared" si="26"/>
        <v>375</v>
      </c>
      <c r="L253" s="88">
        <f t="shared" si="24"/>
        <v>53.99568034557235</v>
      </c>
    </row>
    <row r="254" spans="1:12" ht="26.25">
      <c r="A254" s="25" t="s">
        <v>371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372</v>
      </c>
      <c r="I254" s="20"/>
      <c r="J254" s="45">
        <f t="shared" si="26"/>
        <v>694.5</v>
      </c>
      <c r="K254" s="45">
        <f t="shared" si="26"/>
        <v>375</v>
      </c>
      <c r="L254" s="88">
        <f t="shared" si="24"/>
        <v>53.99568034557235</v>
      </c>
    </row>
    <row r="255" spans="1:12" ht="26.25">
      <c r="A255" s="25" t="s">
        <v>215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 t="s">
        <v>330</v>
      </c>
      <c r="J255" s="45">
        <f t="shared" si="26"/>
        <v>694.5</v>
      </c>
      <c r="K255" s="45">
        <f t="shared" si="26"/>
        <v>375</v>
      </c>
      <c r="L255" s="88">
        <f t="shared" si="24"/>
        <v>53.99568034557235</v>
      </c>
    </row>
    <row r="256" spans="1:12" ht="26.25">
      <c r="A256" s="25" t="s">
        <v>233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245</v>
      </c>
      <c r="J256" s="45">
        <v>694.5</v>
      </c>
      <c r="K256" s="45">
        <v>375</v>
      </c>
      <c r="L256" s="88">
        <f t="shared" si="24"/>
        <v>53.99568034557235</v>
      </c>
    </row>
    <row r="257" spans="1:12" ht="12.75">
      <c r="A257" s="15" t="s">
        <v>90</v>
      </c>
      <c r="B257" s="13" t="s">
        <v>275</v>
      </c>
      <c r="C257" s="10" t="s">
        <v>269</v>
      </c>
      <c r="D257" s="10"/>
      <c r="E257" s="11"/>
      <c r="F257" s="12"/>
      <c r="G257" s="12"/>
      <c r="H257" s="12"/>
      <c r="I257" s="10"/>
      <c r="J257" s="31">
        <f>J315+J284+J385+J258</f>
        <v>187235.69999999998</v>
      </c>
      <c r="K257" s="31">
        <f>K315+K284+K385+K258</f>
        <v>185604.19999999998</v>
      </c>
      <c r="L257" s="88">
        <f t="shared" si="24"/>
        <v>99.12863839534874</v>
      </c>
    </row>
    <row r="258" spans="1:12" ht="12.75">
      <c r="A258" s="15" t="s">
        <v>270</v>
      </c>
      <c r="B258" s="18" t="s">
        <v>275</v>
      </c>
      <c r="C258" s="30" t="s">
        <v>269</v>
      </c>
      <c r="D258" s="10" t="s">
        <v>260</v>
      </c>
      <c r="E258" s="21"/>
      <c r="F258" s="22"/>
      <c r="G258" s="22"/>
      <c r="H258" s="22"/>
      <c r="I258" s="10"/>
      <c r="J258" s="14">
        <f>+J269+J259+J265</f>
        <v>20041.4</v>
      </c>
      <c r="K258" s="14">
        <f>+K269+K259+K265</f>
        <v>20041.4</v>
      </c>
      <c r="L258" s="88">
        <f>K258/J258*100</f>
        <v>100</v>
      </c>
    </row>
    <row r="259" spans="1:12" ht="27" customHeight="1">
      <c r="A259" s="15" t="s">
        <v>406</v>
      </c>
      <c r="B259" s="18" t="s">
        <v>275</v>
      </c>
      <c r="C259" s="30" t="s">
        <v>269</v>
      </c>
      <c r="D259" s="10" t="s">
        <v>260</v>
      </c>
      <c r="E259" s="16" t="s">
        <v>262</v>
      </c>
      <c r="F259" s="17" t="s">
        <v>221</v>
      </c>
      <c r="G259" s="17" t="s">
        <v>180</v>
      </c>
      <c r="H259" s="17" t="s">
        <v>181</v>
      </c>
      <c r="I259" s="10"/>
      <c r="J259" s="14">
        <f>J260</f>
        <v>35</v>
      </c>
      <c r="K259" s="14">
        <f>K260</f>
        <v>35</v>
      </c>
      <c r="L259" s="88">
        <f t="shared" si="24"/>
        <v>100</v>
      </c>
    </row>
    <row r="260" spans="1:12" ht="12.75">
      <c r="A260" s="54" t="s">
        <v>37</v>
      </c>
      <c r="B260" s="23" t="s">
        <v>275</v>
      </c>
      <c r="C260" s="62" t="s">
        <v>269</v>
      </c>
      <c r="D260" s="20" t="s">
        <v>260</v>
      </c>
      <c r="E260" s="21" t="s">
        <v>262</v>
      </c>
      <c r="F260" s="22" t="s">
        <v>219</v>
      </c>
      <c r="G260" s="22" t="s">
        <v>180</v>
      </c>
      <c r="H260" s="22" t="s">
        <v>181</v>
      </c>
      <c r="I260" s="10"/>
      <c r="J260" s="24">
        <f>+J261</f>
        <v>35</v>
      </c>
      <c r="K260" s="24">
        <f>+K261</f>
        <v>35</v>
      </c>
      <c r="L260" s="88">
        <f t="shared" si="24"/>
        <v>100</v>
      </c>
    </row>
    <row r="261" spans="1:12" ht="39">
      <c r="A261" s="54" t="s">
        <v>210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263</v>
      </c>
      <c r="H261" s="22" t="s">
        <v>181</v>
      </c>
      <c r="I261" s="10"/>
      <c r="J261" s="24">
        <f>+J262</f>
        <v>35</v>
      </c>
      <c r="K261" s="24">
        <f>+K262</f>
        <v>35</v>
      </c>
      <c r="L261" s="88">
        <f t="shared" si="24"/>
        <v>100</v>
      </c>
    </row>
    <row r="262" spans="1:12" ht="12.75">
      <c r="A262" s="83" t="s">
        <v>346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347</v>
      </c>
      <c r="I262" s="10"/>
      <c r="J262" s="24">
        <f>J263</f>
        <v>35</v>
      </c>
      <c r="K262" s="24">
        <f>K263</f>
        <v>35</v>
      </c>
      <c r="L262" s="88">
        <f t="shared" si="24"/>
        <v>100</v>
      </c>
    </row>
    <row r="263" spans="1:12" ht="26.25">
      <c r="A263" s="25" t="s">
        <v>215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20" t="s">
        <v>330</v>
      </c>
      <c r="J263" s="24">
        <f>J264</f>
        <v>35</v>
      </c>
      <c r="K263" s="24">
        <f>K264</f>
        <v>35</v>
      </c>
      <c r="L263" s="88">
        <f t="shared" si="24"/>
        <v>100</v>
      </c>
    </row>
    <row r="264" spans="1:12" ht="26.25">
      <c r="A264" s="25" t="s">
        <v>233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245</v>
      </c>
      <c r="J264" s="24">
        <v>35</v>
      </c>
      <c r="K264" s="24">
        <v>35</v>
      </c>
      <c r="L264" s="88">
        <f t="shared" si="24"/>
        <v>100</v>
      </c>
    </row>
    <row r="265" spans="1:12" ht="12.75">
      <c r="A265" s="26" t="s">
        <v>290</v>
      </c>
      <c r="B265" s="18" t="s">
        <v>275</v>
      </c>
      <c r="C265" s="30" t="s">
        <v>269</v>
      </c>
      <c r="D265" s="10" t="s">
        <v>260</v>
      </c>
      <c r="E265" s="16" t="s">
        <v>50</v>
      </c>
      <c r="F265" s="17" t="s">
        <v>221</v>
      </c>
      <c r="G265" s="17" t="s">
        <v>180</v>
      </c>
      <c r="H265" s="17" t="s">
        <v>181</v>
      </c>
      <c r="I265" s="10"/>
      <c r="J265" s="14">
        <f aca="true" t="shared" si="27" ref="J265:K267">J266</f>
        <v>661</v>
      </c>
      <c r="K265" s="14">
        <f t="shared" si="27"/>
        <v>661</v>
      </c>
      <c r="L265" s="88">
        <f>K265/J265*100</f>
        <v>100</v>
      </c>
    </row>
    <row r="266" spans="1:12" ht="12.75">
      <c r="A266" s="25" t="s">
        <v>51</v>
      </c>
      <c r="B266" s="23" t="s">
        <v>275</v>
      </c>
      <c r="C266" s="62" t="s">
        <v>269</v>
      </c>
      <c r="D266" s="20" t="s">
        <v>260</v>
      </c>
      <c r="E266" s="21" t="s">
        <v>50</v>
      </c>
      <c r="F266" s="22" t="s">
        <v>221</v>
      </c>
      <c r="G266" s="22" t="s">
        <v>180</v>
      </c>
      <c r="H266" s="22" t="s">
        <v>214</v>
      </c>
      <c r="I266" s="20"/>
      <c r="J266" s="24">
        <f t="shared" si="27"/>
        <v>661</v>
      </c>
      <c r="K266" s="24">
        <f t="shared" si="27"/>
        <v>661</v>
      </c>
      <c r="L266" s="88">
        <f t="shared" si="24"/>
        <v>100</v>
      </c>
    </row>
    <row r="267" spans="1:12" ht="12.75">
      <c r="A267" s="25" t="s">
        <v>331</v>
      </c>
      <c r="B267" s="23" t="s">
        <v>275</v>
      </c>
      <c r="C267" s="62" t="s">
        <v>269</v>
      </c>
      <c r="D267" s="20" t="s">
        <v>260</v>
      </c>
      <c r="E267" s="21" t="s">
        <v>50</v>
      </c>
      <c r="F267" s="22" t="s">
        <v>221</v>
      </c>
      <c r="G267" s="22" t="s">
        <v>180</v>
      </c>
      <c r="H267" s="22" t="s">
        <v>214</v>
      </c>
      <c r="I267" s="20" t="s">
        <v>332</v>
      </c>
      <c r="J267" s="24">
        <f t="shared" si="27"/>
        <v>661</v>
      </c>
      <c r="K267" s="24">
        <f t="shared" si="27"/>
        <v>661</v>
      </c>
      <c r="L267" s="88">
        <f t="shared" si="24"/>
        <v>100</v>
      </c>
    </row>
    <row r="268" spans="1:12" ht="38.25" customHeight="1">
      <c r="A268" s="25" t="s">
        <v>216</v>
      </c>
      <c r="B268" s="23" t="s">
        <v>275</v>
      </c>
      <c r="C268" s="62" t="s">
        <v>269</v>
      </c>
      <c r="D268" s="20" t="s">
        <v>260</v>
      </c>
      <c r="E268" s="21" t="s">
        <v>50</v>
      </c>
      <c r="F268" s="22" t="s">
        <v>221</v>
      </c>
      <c r="G268" s="22" t="s">
        <v>180</v>
      </c>
      <c r="H268" s="22" t="s">
        <v>214</v>
      </c>
      <c r="I268" s="20" t="s">
        <v>54</v>
      </c>
      <c r="J268" s="24">
        <v>661</v>
      </c>
      <c r="K268" s="24">
        <v>661</v>
      </c>
      <c r="L268" s="88">
        <f t="shared" si="24"/>
        <v>100</v>
      </c>
    </row>
    <row r="269" spans="1:12" ht="39">
      <c r="A269" s="26" t="s">
        <v>415</v>
      </c>
      <c r="B269" s="18" t="s">
        <v>275</v>
      </c>
      <c r="C269" s="30" t="s">
        <v>269</v>
      </c>
      <c r="D269" s="10" t="s">
        <v>260</v>
      </c>
      <c r="E269" s="16" t="s">
        <v>416</v>
      </c>
      <c r="F269" s="17" t="s">
        <v>221</v>
      </c>
      <c r="G269" s="17" t="s">
        <v>180</v>
      </c>
      <c r="H269" s="17" t="s">
        <v>181</v>
      </c>
      <c r="I269" s="10"/>
      <c r="J269" s="14">
        <f>+J270</f>
        <v>19345.4</v>
      </c>
      <c r="K269" s="14">
        <f>+K270</f>
        <v>19345.4</v>
      </c>
      <c r="L269" s="88">
        <f t="shared" si="24"/>
        <v>100</v>
      </c>
    </row>
    <row r="270" spans="1:12" ht="26.25">
      <c r="A270" s="25" t="s">
        <v>444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440</v>
      </c>
      <c r="H270" s="22" t="s">
        <v>181</v>
      </c>
      <c r="I270" s="20"/>
      <c r="J270" s="24">
        <f>+J281+J271+J276</f>
        <v>19345.4</v>
      </c>
      <c r="K270" s="24">
        <f>+K281+K271+K276</f>
        <v>19345.4</v>
      </c>
      <c r="L270" s="88">
        <f t="shared" si="24"/>
        <v>100</v>
      </c>
    </row>
    <row r="271" spans="1:12" ht="66" customHeight="1">
      <c r="A271" s="25" t="s">
        <v>521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440</v>
      </c>
      <c r="H271" s="22" t="s">
        <v>471</v>
      </c>
      <c r="I271" s="20"/>
      <c r="J271" s="24">
        <f>J272+J274</f>
        <v>18967.4</v>
      </c>
      <c r="K271" s="24">
        <f>K272+K274</f>
        <v>18967.4</v>
      </c>
      <c r="L271" s="88">
        <f t="shared" si="24"/>
        <v>100</v>
      </c>
    </row>
    <row r="272" spans="1:12" ht="26.25">
      <c r="A272" s="25" t="s">
        <v>218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440</v>
      </c>
      <c r="H272" s="22" t="s">
        <v>471</v>
      </c>
      <c r="I272" s="20" t="s">
        <v>325</v>
      </c>
      <c r="J272" s="24">
        <f>J273</f>
        <v>13312.5</v>
      </c>
      <c r="K272" s="24">
        <f>K273</f>
        <v>13312.5</v>
      </c>
      <c r="L272" s="88">
        <f>K272/J272*100</f>
        <v>100</v>
      </c>
    </row>
    <row r="273" spans="1:12" ht="12.75">
      <c r="A273" s="25" t="s">
        <v>326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440</v>
      </c>
      <c r="H273" s="22" t="s">
        <v>471</v>
      </c>
      <c r="I273" s="20" t="s">
        <v>327</v>
      </c>
      <c r="J273" s="24">
        <v>13312.5</v>
      </c>
      <c r="K273" s="24">
        <v>13312.5</v>
      </c>
      <c r="L273" s="88">
        <f t="shared" si="24"/>
        <v>100</v>
      </c>
    </row>
    <row r="274" spans="1:12" ht="12.75">
      <c r="A274" s="25" t="s">
        <v>331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440</v>
      </c>
      <c r="H274" s="22" t="s">
        <v>471</v>
      </c>
      <c r="I274" s="20" t="s">
        <v>332</v>
      </c>
      <c r="J274" s="24">
        <f>J275</f>
        <v>5654.9</v>
      </c>
      <c r="K274" s="24">
        <f>K275</f>
        <v>5654.9</v>
      </c>
      <c r="L274" s="88">
        <f t="shared" si="24"/>
        <v>100</v>
      </c>
    </row>
    <row r="275" spans="1:12" ht="12.75">
      <c r="A275" s="25" t="s">
        <v>246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440</v>
      </c>
      <c r="H275" s="22" t="s">
        <v>471</v>
      </c>
      <c r="I275" s="20" t="s">
        <v>247</v>
      </c>
      <c r="J275" s="24">
        <v>5654.9</v>
      </c>
      <c r="K275" s="24">
        <v>5654.9</v>
      </c>
      <c r="L275" s="88">
        <f t="shared" si="24"/>
        <v>100</v>
      </c>
    </row>
    <row r="276" spans="1:12" ht="51.75" customHeight="1">
      <c r="A276" s="76" t="s">
        <v>522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440</v>
      </c>
      <c r="H276" s="22" t="s">
        <v>472</v>
      </c>
      <c r="I276" s="20"/>
      <c r="J276" s="24">
        <f>J277+J279</f>
        <v>191.7</v>
      </c>
      <c r="K276" s="24">
        <f>K277+K279</f>
        <v>191.7</v>
      </c>
      <c r="L276" s="88">
        <f t="shared" si="24"/>
        <v>100</v>
      </c>
    </row>
    <row r="277" spans="1:12" ht="26.25">
      <c r="A277" s="25" t="s">
        <v>218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440</v>
      </c>
      <c r="H277" s="22" t="s">
        <v>472</v>
      </c>
      <c r="I277" s="20" t="s">
        <v>325</v>
      </c>
      <c r="J277" s="24">
        <f>J278</f>
        <v>134.5</v>
      </c>
      <c r="K277" s="24">
        <f>K278</f>
        <v>134.5</v>
      </c>
      <c r="L277" s="88">
        <f t="shared" si="24"/>
        <v>100</v>
      </c>
    </row>
    <row r="278" spans="1:12" ht="12.75">
      <c r="A278" s="25" t="s">
        <v>326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440</v>
      </c>
      <c r="H278" s="22" t="s">
        <v>472</v>
      </c>
      <c r="I278" s="20" t="s">
        <v>327</v>
      </c>
      <c r="J278" s="24">
        <v>134.5</v>
      </c>
      <c r="K278" s="24">
        <v>134.5</v>
      </c>
      <c r="L278" s="88">
        <f t="shared" si="24"/>
        <v>100</v>
      </c>
    </row>
    <row r="279" spans="1:12" ht="12.75">
      <c r="A279" s="25" t="s">
        <v>331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440</v>
      </c>
      <c r="H279" s="22" t="s">
        <v>472</v>
      </c>
      <c r="I279" s="20" t="s">
        <v>332</v>
      </c>
      <c r="J279" s="24">
        <f>J280</f>
        <v>57.2</v>
      </c>
      <c r="K279" s="24">
        <f>K280</f>
        <v>57.2</v>
      </c>
      <c r="L279" s="88">
        <f>K279/J279*100</f>
        <v>100</v>
      </c>
    </row>
    <row r="280" spans="1:12" ht="12.75">
      <c r="A280" s="25" t="s">
        <v>246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440</v>
      </c>
      <c r="H280" s="22" t="s">
        <v>472</v>
      </c>
      <c r="I280" s="20" t="s">
        <v>247</v>
      </c>
      <c r="J280" s="24">
        <v>57.2</v>
      </c>
      <c r="K280" s="24">
        <v>57.2</v>
      </c>
      <c r="L280" s="88">
        <f t="shared" si="24"/>
        <v>100</v>
      </c>
    </row>
    <row r="281" spans="1:12" ht="55.5" customHeight="1">
      <c r="A281" s="25" t="s">
        <v>523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440</v>
      </c>
      <c r="H281" s="22" t="s">
        <v>445</v>
      </c>
      <c r="I281" s="20"/>
      <c r="J281" s="24">
        <f>J282</f>
        <v>186.3</v>
      </c>
      <c r="K281" s="24">
        <f>K282</f>
        <v>186.3</v>
      </c>
      <c r="L281" s="88">
        <f t="shared" si="24"/>
        <v>100</v>
      </c>
    </row>
    <row r="282" spans="1:12" ht="26.25">
      <c r="A282" s="25" t="s">
        <v>218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440</v>
      </c>
      <c r="H282" s="22" t="s">
        <v>445</v>
      </c>
      <c r="I282" s="20" t="s">
        <v>325</v>
      </c>
      <c r="J282" s="24">
        <f>J283</f>
        <v>186.3</v>
      </c>
      <c r="K282" s="24">
        <f>K283</f>
        <v>186.3</v>
      </c>
      <c r="L282" s="88">
        <f t="shared" si="24"/>
        <v>100</v>
      </c>
    </row>
    <row r="283" spans="1:12" ht="12.75">
      <c r="A283" s="25" t="s">
        <v>326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440</v>
      </c>
      <c r="H283" s="22" t="s">
        <v>445</v>
      </c>
      <c r="I283" s="20" t="s">
        <v>327</v>
      </c>
      <c r="J283" s="24">
        <v>186.3</v>
      </c>
      <c r="K283" s="24">
        <v>186.3</v>
      </c>
      <c r="L283" s="88">
        <f t="shared" si="24"/>
        <v>100</v>
      </c>
    </row>
    <row r="284" spans="1:12" ht="12.75">
      <c r="A284" s="15" t="s">
        <v>271</v>
      </c>
      <c r="B284" s="18" t="s">
        <v>275</v>
      </c>
      <c r="C284" s="30" t="s">
        <v>269</v>
      </c>
      <c r="D284" s="10" t="s">
        <v>263</v>
      </c>
      <c r="E284" s="11"/>
      <c r="F284" s="12"/>
      <c r="G284" s="12"/>
      <c r="H284" s="12"/>
      <c r="I284" s="10"/>
      <c r="J284" s="14">
        <f>J285+J291+J297</f>
        <v>7635.9</v>
      </c>
      <c r="K284" s="14">
        <f>K285+K291+K297</f>
        <v>7635.5</v>
      </c>
      <c r="L284" s="88">
        <f t="shared" si="24"/>
        <v>99.99476158671538</v>
      </c>
    </row>
    <row r="285" spans="1:12" ht="26.25">
      <c r="A285" s="32" t="s">
        <v>398</v>
      </c>
      <c r="B285" s="13" t="s">
        <v>275</v>
      </c>
      <c r="C285" s="10" t="s">
        <v>269</v>
      </c>
      <c r="D285" s="10" t="s">
        <v>263</v>
      </c>
      <c r="E285" s="11" t="s">
        <v>263</v>
      </c>
      <c r="F285" s="12" t="s">
        <v>221</v>
      </c>
      <c r="G285" s="12" t="s">
        <v>180</v>
      </c>
      <c r="H285" s="12" t="s">
        <v>181</v>
      </c>
      <c r="I285" s="10"/>
      <c r="J285" s="14">
        <f>J286</f>
        <v>156.5</v>
      </c>
      <c r="K285" s="14">
        <f>K286</f>
        <v>156.1</v>
      </c>
      <c r="L285" s="88">
        <f t="shared" si="24"/>
        <v>99.7444089456869</v>
      </c>
    </row>
    <row r="286" spans="1:12" ht="26.25">
      <c r="A286" s="54" t="s">
        <v>57</v>
      </c>
      <c r="B286" s="29" t="s">
        <v>275</v>
      </c>
      <c r="C286" s="20" t="s">
        <v>269</v>
      </c>
      <c r="D286" s="20" t="s">
        <v>263</v>
      </c>
      <c r="E286" s="27" t="s">
        <v>263</v>
      </c>
      <c r="F286" s="28" t="s">
        <v>223</v>
      </c>
      <c r="G286" s="28" t="s">
        <v>180</v>
      </c>
      <c r="H286" s="28" t="s">
        <v>181</v>
      </c>
      <c r="I286" s="10"/>
      <c r="J286" s="24">
        <f aca="true" t="shared" si="28" ref="J286:K289">J287</f>
        <v>156.5</v>
      </c>
      <c r="K286" s="24">
        <f t="shared" si="28"/>
        <v>156.1</v>
      </c>
      <c r="L286" s="88">
        <f>K286/J286*100</f>
        <v>99.7444089456869</v>
      </c>
    </row>
    <row r="287" spans="1:12" ht="26.25">
      <c r="A287" s="54" t="s">
        <v>97</v>
      </c>
      <c r="B287" s="23" t="s">
        <v>275</v>
      </c>
      <c r="C287" s="62" t="s">
        <v>269</v>
      </c>
      <c r="D287" s="20" t="s">
        <v>263</v>
      </c>
      <c r="E287" s="27" t="s">
        <v>263</v>
      </c>
      <c r="F287" s="28" t="s">
        <v>223</v>
      </c>
      <c r="G287" s="28" t="s">
        <v>267</v>
      </c>
      <c r="H287" s="28" t="s">
        <v>181</v>
      </c>
      <c r="I287" s="10"/>
      <c r="J287" s="24">
        <f t="shared" si="28"/>
        <v>156.5</v>
      </c>
      <c r="K287" s="24">
        <f t="shared" si="28"/>
        <v>156.1</v>
      </c>
      <c r="L287" s="88">
        <f t="shared" si="24"/>
        <v>99.7444089456869</v>
      </c>
    </row>
    <row r="288" spans="1:12" ht="26.25">
      <c r="A288" s="54" t="s">
        <v>59</v>
      </c>
      <c r="B288" s="23" t="s">
        <v>275</v>
      </c>
      <c r="C288" s="62" t="s">
        <v>269</v>
      </c>
      <c r="D288" s="20" t="s">
        <v>263</v>
      </c>
      <c r="E288" s="27" t="s">
        <v>263</v>
      </c>
      <c r="F288" s="28" t="s">
        <v>223</v>
      </c>
      <c r="G288" s="28" t="s">
        <v>267</v>
      </c>
      <c r="H288" s="28" t="s">
        <v>99</v>
      </c>
      <c r="I288" s="10"/>
      <c r="J288" s="24">
        <f t="shared" si="28"/>
        <v>156.5</v>
      </c>
      <c r="K288" s="24">
        <f t="shared" si="28"/>
        <v>156.1</v>
      </c>
      <c r="L288" s="88">
        <f t="shared" si="24"/>
        <v>99.7444089456869</v>
      </c>
    </row>
    <row r="289" spans="1:12" ht="12.75">
      <c r="A289" s="25" t="s">
        <v>331</v>
      </c>
      <c r="B289" s="29" t="s">
        <v>275</v>
      </c>
      <c r="C289" s="20" t="s">
        <v>269</v>
      </c>
      <c r="D289" s="20" t="s">
        <v>263</v>
      </c>
      <c r="E289" s="27" t="s">
        <v>263</v>
      </c>
      <c r="F289" s="28" t="s">
        <v>223</v>
      </c>
      <c r="G289" s="28" t="s">
        <v>267</v>
      </c>
      <c r="H289" s="28" t="s">
        <v>99</v>
      </c>
      <c r="I289" s="20" t="s">
        <v>332</v>
      </c>
      <c r="J289" s="24">
        <f t="shared" si="28"/>
        <v>156.5</v>
      </c>
      <c r="K289" s="24">
        <f t="shared" si="28"/>
        <v>156.1</v>
      </c>
      <c r="L289" s="88">
        <f t="shared" si="24"/>
        <v>99.7444089456869</v>
      </c>
    </row>
    <row r="290" spans="1:12" ht="39">
      <c r="A290" s="25" t="s">
        <v>216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267</v>
      </c>
      <c r="H290" s="28" t="s">
        <v>99</v>
      </c>
      <c r="I290" s="20" t="s">
        <v>54</v>
      </c>
      <c r="J290" s="24">
        <v>156.5</v>
      </c>
      <c r="K290" s="24">
        <v>156.1</v>
      </c>
      <c r="L290" s="88">
        <f t="shared" si="24"/>
        <v>99.7444089456869</v>
      </c>
    </row>
    <row r="291" spans="1:14" ht="39">
      <c r="A291" s="67" t="s">
        <v>401</v>
      </c>
      <c r="B291" s="13" t="s">
        <v>275</v>
      </c>
      <c r="C291" s="10" t="s">
        <v>269</v>
      </c>
      <c r="D291" s="10" t="s">
        <v>263</v>
      </c>
      <c r="E291" s="11" t="s">
        <v>261</v>
      </c>
      <c r="F291" s="12" t="s">
        <v>221</v>
      </c>
      <c r="G291" s="12" t="s">
        <v>180</v>
      </c>
      <c r="H291" s="12" t="s">
        <v>181</v>
      </c>
      <c r="I291" s="10"/>
      <c r="J291" s="14">
        <f>J292</f>
        <v>1400</v>
      </c>
      <c r="K291" s="14">
        <f>K292</f>
        <v>1400</v>
      </c>
      <c r="L291" s="88">
        <f t="shared" si="24"/>
        <v>100</v>
      </c>
      <c r="N291" s="77"/>
    </row>
    <row r="292" spans="1:12" ht="26.25">
      <c r="A292" s="54" t="s">
        <v>63</v>
      </c>
      <c r="B292" s="29" t="s">
        <v>275</v>
      </c>
      <c r="C292" s="20" t="s">
        <v>269</v>
      </c>
      <c r="D292" s="20" t="s">
        <v>263</v>
      </c>
      <c r="E292" s="27" t="s">
        <v>261</v>
      </c>
      <c r="F292" s="28" t="s">
        <v>241</v>
      </c>
      <c r="G292" s="28" t="s">
        <v>180</v>
      </c>
      <c r="H292" s="28" t="s">
        <v>181</v>
      </c>
      <c r="I292" s="20"/>
      <c r="J292" s="24">
        <f aca="true" t="shared" si="29" ref="J292:K295">J293</f>
        <v>1400</v>
      </c>
      <c r="K292" s="24">
        <f t="shared" si="29"/>
        <v>1400</v>
      </c>
      <c r="L292" s="88">
        <f t="shared" si="24"/>
        <v>100</v>
      </c>
    </row>
    <row r="293" spans="1:12" ht="39">
      <c r="A293" s="54" t="s">
        <v>105</v>
      </c>
      <c r="B293" s="29" t="s">
        <v>275</v>
      </c>
      <c r="C293" s="20" t="s">
        <v>269</v>
      </c>
      <c r="D293" s="20" t="s">
        <v>263</v>
      </c>
      <c r="E293" s="27" t="s">
        <v>261</v>
      </c>
      <c r="F293" s="28" t="s">
        <v>241</v>
      </c>
      <c r="G293" s="28" t="s">
        <v>260</v>
      </c>
      <c r="H293" s="28" t="s">
        <v>181</v>
      </c>
      <c r="I293" s="20"/>
      <c r="J293" s="24">
        <f t="shared" si="29"/>
        <v>1400</v>
      </c>
      <c r="K293" s="24">
        <f t="shared" si="29"/>
        <v>1400</v>
      </c>
      <c r="L293" s="88">
        <f>K293/J293*100</f>
        <v>100</v>
      </c>
    </row>
    <row r="294" spans="1:12" ht="52.5">
      <c r="A294" s="25" t="s">
        <v>65</v>
      </c>
      <c r="B294" s="29" t="s">
        <v>275</v>
      </c>
      <c r="C294" s="20" t="s">
        <v>269</v>
      </c>
      <c r="D294" s="20" t="s">
        <v>263</v>
      </c>
      <c r="E294" s="27" t="s">
        <v>261</v>
      </c>
      <c r="F294" s="28" t="s">
        <v>241</v>
      </c>
      <c r="G294" s="28" t="s">
        <v>260</v>
      </c>
      <c r="H294" s="28" t="s">
        <v>107</v>
      </c>
      <c r="I294" s="20"/>
      <c r="J294" s="24">
        <f t="shared" si="29"/>
        <v>1400</v>
      </c>
      <c r="K294" s="24">
        <f t="shared" si="29"/>
        <v>1400</v>
      </c>
      <c r="L294" s="88">
        <f t="shared" si="24"/>
        <v>100</v>
      </c>
    </row>
    <row r="295" spans="1:12" ht="26.25">
      <c r="A295" s="25" t="s">
        <v>226</v>
      </c>
      <c r="B295" s="29" t="s">
        <v>275</v>
      </c>
      <c r="C295" s="20" t="s">
        <v>269</v>
      </c>
      <c r="D295" s="20" t="s">
        <v>263</v>
      </c>
      <c r="E295" s="27" t="s">
        <v>261</v>
      </c>
      <c r="F295" s="28" t="s">
        <v>241</v>
      </c>
      <c r="G295" s="28" t="s">
        <v>260</v>
      </c>
      <c r="H295" s="28" t="s">
        <v>107</v>
      </c>
      <c r="I295" s="20" t="s">
        <v>225</v>
      </c>
      <c r="J295" s="24">
        <f t="shared" si="29"/>
        <v>1400</v>
      </c>
      <c r="K295" s="24">
        <f t="shared" si="29"/>
        <v>1400</v>
      </c>
      <c r="L295" s="88">
        <f t="shared" si="24"/>
        <v>100</v>
      </c>
    </row>
    <row r="296" spans="1:12" ht="12.75">
      <c r="A296" s="25" t="s">
        <v>6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260</v>
      </c>
      <c r="H296" s="28" t="s">
        <v>107</v>
      </c>
      <c r="I296" s="20" t="s">
        <v>250</v>
      </c>
      <c r="J296" s="24">
        <v>1400</v>
      </c>
      <c r="K296" s="24">
        <v>1400</v>
      </c>
      <c r="L296" s="88">
        <f t="shared" si="24"/>
        <v>100</v>
      </c>
    </row>
    <row r="297" spans="1:12" ht="43.5" customHeight="1">
      <c r="A297" s="26" t="s">
        <v>408</v>
      </c>
      <c r="B297" s="13" t="s">
        <v>275</v>
      </c>
      <c r="C297" s="10" t="s">
        <v>269</v>
      </c>
      <c r="D297" s="10" t="s">
        <v>263</v>
      </c>
      <c r="E297" s="11" t="s">
        <v>296</v>
      </c>
      <c r="F297" s="12" t="s">
        <v>221</v>
      </c>
      <c r="G297" s="12" t="s">
        <v>180</v>
      </c>
      <c r="H297" s="12" t="s">
        <v>181</v>
      </c>
      <c r="I297" s="10"/>
      <c r="J297" s="14">
        <f>J310+J298</f>
        <v>6079.4</v>
      </c>
      <c r="K297" s="14">
        <f>K310+K298</f>
        <v>6079.4</v>
      </c>
      <c r="L297" s="88">
        <f t="shared" si="24"/>
        <v>100</v>
      </c>
    </row>
    <row r="298" spans="1:12" ht="13.5" customHeight="1">
      <c r="A298" s="54" t="s">
        <v>391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180</v>
      </c>
      <c r="H298" s="28" t="s">
        <v>181</v>
      </c>
      <c r="I298" s="20"/>
      <c r="J298" s="24">
        <f>J303+J299</f>
        <v>5522.2</v>
      </c>
      <c r="K298" s="24">
        <f>K303+K299</f>
        <v>5522.2</v>
      </c>
      <c r="L298" s="88">
        <f t="shared" si="24"/>
        <v>100</v>
      </c>
    </row>
    <row r="299" spans="1:12" ht="15" customHeight="1" hidden="1">
      <c r="A299" s="25" t="s">
        <v>580</v>
      </c>
      <c r="B299" s="29" t="s">
        <v>275</v>
      </c>
      <c r="C299" s="20" t="s">
        <v>269</v>
      </c>
      <c r="D299" s="20" t="s">
        <v>263</v>
      </c>
      <c r="E299" s="21" t="s">
        <v>296</v>
      </c>
      <c r="F299" s="22" t="s">
        <v>219</v>
      </c>
      <c r="G299" s="22" t="s">
        <v>261</v>
      </c>
      <c r="H299" s="22" t="s">
        <v>181</v>
      </c>
      <c r="I299" s="20"/>
      <c r="J299" s="24">
        <f aca="true" t="shared" si="30" ref="J299:K301">J300</f>
        <v>0</v>
      </c>
      <c r="K299" s="24">
        <f t="shared" si="30"/>
        <v>0</v>
      </c>
      <c r="L299" s="88" t="e">
        <f t="shared" si="24"/>
        <v>#DIV/0!</v>
      </c>
    </row>
    <row r="300" spans="1:12" ht="25.5" customHeight="1" hidden="1">
      <c r="A300" s="76" t="s">
        <v>581</v>
      </c>
      <c r="B300" s="29" t="s">
        <v>275</v>
      </c>
      <c r="C300" s="20" t="s">
        <v>269</v>
      </c>
      <c r="D300" s="20" t="s">
        <v>263</v>
      </c>
      <c r="E300" s="21" t="s">
        <v>296</v>
      </c>
      <c r="F300" s="22" t="s">
        <v>219</v>
      </c>
      <c r="G300" s="22" t="s">
        <v>261</v>
      </c>
      <c r="H300" s="22" t="s">
        <v>582</v>
      </c>
      <c r="I300" s="20"/>
      <c r="J300" s="24">
        <f t="shared" si="30"/>
        <v>0</v>
      </c>
      <c r="K300" s="24">
        <f t="shared" si="30"/>
        <v>0</v>
      </c>
      <c r="L300" s="88" t="e">
        <f>K300/J300*100</f>
        <v>#DIV/0!</v>
      </c>
    </row>
    <row r="301" spans="1:12" ht="15" customHeight="1" hidden="1">
      <c r="A301" s="25" t="s">
        <v>215</v>
      </c>
      <c r="B301" s="29" t="s">
        <v>275</v>
      </c>
      <c r="C301" s="20" t="s">
        <v>269</v>
      </c>
      <c r="D301" s="20" t="s">
        <v>263</v>
      </c>
      <c r="E301" s="21" t="s">
        <v>296</v>
      </c>
      <c r="F301" s="22" t="s">
        <v>219</v>
      </c>
      <c r="G301" s="22" t="s">
        <v>261</v>
      </c>
      <c r="H301" s="22" t="s">
        <v>582</v>
      </c>
      <c r="I301" s="20" t="s">
        <v>330</v>
      </c>
      <c r="J301" s="24">
        <f t="shared" si="30"/>
        <v>0</v>
      </c>
      <c r="K301" s="24">
        <f t="shared" si="30"/>
        <v>0</v>
      </c>
      <c r="L301" s="88" t="e">
        <f t="shared" si="24"/>
        <v>#DIV/0!</v>
      </c>
    </row>
    <row r="302" spans="1:12" ht="15" customHeight="1" hidden="1">
      <c r="A302" s="19" t="s">
        <v>233</v>
      </c>
      <c r="B302" s="29" t="s">
        <v>275</v>
      </c>
      <c r="C302" s="20" t="s">
        <v>269</v>
      </c>
      <c r="D302" s="20" t="s">
        <v>263</v>
      </c>
      <c r="E302" s="21" t="s">
        <v>296</v>
      </c>
      <c r="F302" s="22" t="s">
        <v>219</v>
      </c>
      <c r="G302" s="22" t="s">
        <v>261</v>
      </c>
      <c r="H302" s="22" t="s">
        <v>582</v>
      </c>
      <c r="I302" s="20" t="s">
        <v>245</v>
      </c>
      <c r="J302" s="24"/>
      <c r="K302" s="24"/>
      <c r="L302" s="88" t="e">
        <f aca="true" t="shared" si="31" ref="L302:L320">K302/J302*100</f>
        <v>#DIV/0!</v>
      </c>
    </row>
    <row r="303" spans="1:12" ht="26.25" customHeight="1">
      <c r="A303" s="25" t="s">
        <v>493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282</v>
      </c>
      <c r="H303" s="28" t="s">
        <v>181</v>
      </c>
      <c r="I303" s="20"/>
      <c r="J303" s="24">
        <f>J304+J307</f>
        <v>5522.2</v>
      </c>
      <c r="K303" s="24">
        <f>K304+K307</f>
        <v>5522.2</v>
      </c>
      <c r="L303" s="88">
        <f t="shared" si="31"/>
        <v>100</v>
      </c>
    </row>
    <row r="304" spans="1:12" ht="14.25" customHeight="1">
      <c r="A304" s="25" t="s">
        <v>494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219</v>
      </c>
      <c r="G304" s="28" t="s">
        <v>282</v>
      </c>
      <c r="H304" s="28" t="s">
        <v>495</v>
      </c>
      <c r="I304" s="20"/>
      <c r="J304" s="24">
        <f>J305</f>
        <v>4970</v>
      </c>
      <c r="K304" s="24">
        <f>K305</f>
        <v>4970</v>
      </c>
      <c r="L304" s="88">
        <f t="shared" si="31"/>
        <v>100</v>
      </c>
    </row>
    <row r="305" spans="1:12" ht="25.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219</v>
      </c>
      <c r="G305" s="28" t="s">
        <v>282</v>
      </c>
      <c r="H305" s="28" t="s">
        <v>495</v>
      </c>
      <c r="I305" s="20" t="s">
        <v>330</v>
      </c>
      <c r="J305" s="24">
        <f>J306</f>
        <v>4970</v>
      </c>
      <c r="K305" s="24">
        <f>K306</f>
        <v>4970</v>
      </c>
      <c r="L305" s="88">
        <f t="shared" si="31"/>
        <v>100</v>
      </c>
    </row>
    <row r="306" spans="1:12" ht="26.25" customHeight="1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219</v>
      </c>
      <c r="G306" s="28" t="s">
        <v>282</v>
      </c>
      <c r="H306" s="28" t="s">
        <v>495</v>
      </c>
      <c r="I306" s="20" t="s">
        <v>245</v>
      </c>
      <c r="J306" s="24">
        <v>4970</v>
      </c>
      <c r="K306" s="24">
        <v>4970</v>
      </c>
      <c r="L306" s="88">
        <f t="shared" si="31"/>
        <v>100</v>
      </c>
    </row>
    <row r="307" spans="1:12" ht="14.25" customHeight="1">
      <c r="A307" s="25" t="s">
        <v>501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502</v>
      </c>
      <c r="I307" s="20"/>
      <c r="J307" s="24">
        <f>J308</f>
        <v>552.2</v>
      </c>
      <c r="K307" s="24">
        <f>K308</f>
        <v>552.2</v>
      </c>
      <c r="L307" s="88">
        <f>K307/J307*100</f>
        <v>100</v>
      </c>
    </row>
    <row r="308" spans="1:12" ht="26.25" customHeight="1">
      <c r="A308" s="25" t="s">
        <v>215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502</v>
      </c>
      <c r="I308" s="20" t="s">
        <v>330</v>
      </c>
      <c r="J308" s="24">
        <f>J309</f>
        <v>552.2</v>
      </c>
      <c r="K308" s="24">
        <f>K309</f>
        <v>552.2</v>
      </c>
      <c r="L308" s="88">
        <f t="shared" si="31"/>
        <v>100</v>
      </c>
    </row>
    <row r="309" spans="1:12" ht="26.25" customHeight="1">
      <c r="A309" s="25" t="s">
        <v>233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502</v>
      </c>
      <c r="I309" s="20" t="s">
        <v>245</v>
      </c>
      <c r="J309" s="24">
        <v>552.2</v>
      </c>
      <c r="K309" s="24">
        <v>552.2</v>
      </c>
      <c r="L309" s="88">
        <f t="shared" si="31"/>
        <v>100</v>
      </c>
    </row>
    <row r="310" spans="1:12" ht="26.25">
      <c r="A310" s="76" t="s">
        <v>432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324</v>
      </c>
      <c r="G310" s="28" t="s">
        <v>180</v>
      </c>
      <c r="H310" s="28" t="s">
        <v>181</v>
      </c>
      <c r="I310" s="20"/>
      <c r="J310" s="24">
        <f aca="true" t="shared" si="32" ref="J310:K313">J311</f>
        <v>557.2</v>
      </c>
      <c r="K310" s="24">
        <f t="shared" si="32"/>
        <v>557.2</v>
      </c>
      <c r="L310" s="88">
        <f t="shared" si="31"/>
        <v>100</v>
      </c>
    </row>
    <row r="311" spans="1:12" ht="26.25">
      <c r="A311" s="25" t="s">
        <v>433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324</v>
      </c>
      <c r="G311" s="28" t="s">
        <v>260</v>
      </c>
      <c r="H311" s="28" t="s">
        <v>181</v>
      </c>
      <c r="I311" s="20"/>
      <c r="J311" s="24">
        <f t="shared" si="32"/>
        <v>557.2</v>
      </c>
      <c r="K311" s="24">
        <f t="shared" si="32"/>
        <v>557.2</v>
      </c>
      <c r="L311" s="88">
        <f t="shared" si="31"/>
        <v>100</v>
      </c>
    </row>
    <row r="312" spans="1:12" ht="12.75">
      <c r="A312" s="25" t="s">
        <v>434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324</v>
      </c>
      <c r="G312" s="28" t="s">
        <v>260</v>
      </c>
      <c r="H312" s="28" t="s">
        <v>435</v>
      </c>
      <c r="I312" s="20"/>
      <c r="J312" s="24">
        <f t="shared" si="32"/>
        <v>557.2</v>
      </c>
      <c r="K312" s="24">
        <f t="shared" si="32"/>
        <v>557.2</v>
      </c>
      <c r="L312" s="88">
        <f t="shared" si="31"/>
        <v>100</v>
      </c>
    </row>
    <row r="313" spans="1:12" ht="26.25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324</v>
      </c>
      <c r="G313" s="28" t="s">
        <v>260</v>
      </c>
      <c r="H313" s="28" t="s">
        <v>435</v>
      </c>
      <c r="I313" s="20" t="s">
        <v>330</v>
      </c>
      <c r="J313" s="24">
        <f t="shared" si="32"/>
        <v>557.2</v>
      </c>
      <c r="K313" s="24">
        <f t="shared" si="32"/>
        <v>557.2</v>
      </c>
      <c r="L313" s="88">
        <f t="shared" si="31"/>
        <v>100</v>
      </c>
    </row>
    <row r="314" spans="1:12" ht="26.25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260</v>
      </c>
      <c r="H314" s="28" t="s">
        <v>435</v>
      </c>
      <c r="I314" s="20" t="s">
        <v>245</v>
      </c>
      <c r="J314" s="24">
        <v>557.2</v>
      </c>
      <c r="K314" s="24">
        <v>557.2</v>
      </c>
      <c r="L314" s="88">
        <f>K314/J314*100</f>
        <v>100</v>
      </c>
    </row>
    <row r="315" spans="1:12" ht="12.75">
      <c r="A315" s="15" t="s">
        <v>305</v>
      </c>
      <c r="B315" s="13" t="s">
        <v>275</v>
      </c>
      <c r="C315" s="10" t="s">
        <v>269</v>
      </c>
      <c r="D315" s="10" t="s">
        <v>267</v>
      </c>
      <c r="E315" s="11"/>
      <c r="F315" s="12"/>
      <c r="G315" s="12"/>
      <c r="H315" s="12"/>
      <c r="I315" s="20"/>
      <c r="J315" s="31">
        <f>+J316+J363</f>
        <v>73099.4</v>
      </c>
      <c r="K315" s="31">
        <f>+K316+K363</f>
        <v>71487</v>
      </c>
      <c r="L315" s="88">
        <f t="shared" si="31"/>
        <v>97.79423634120117</v>
      </c>
    </row>
    <row r="316" spans="1:14" ht="39">
      <c r="A316" s="67" t="s">
        <v>404</v>
      </c>
      <c r="B316" s="13" t="s">
        <v>275</v>
      </c>
      <c r="C316" s="10" t="s">
        <v>269</v>
      </c>
      <c r="D316" s="10" t="s">
        <v>267</v>
      </c>
      <c r="E316" s="11" t="s">
        <v>282</v>
      </c>
      <c r="F316" s="12" t="s">
        <v>221</v>
      </c>
      <c r="G316" s="12" t="s">
        <v>180</v>
      </c>
      <c r="H316" s="12" t="s">
        <v>181</v>
      </c>
      <c r="I316" s="10"/>
      <c r="J316" s="31">
        <f>J317+J350</f>
        <v>64510.4</v>
      </c>
      <c r="K316" s="31">
        <f>K317+K350</f>
        <v>63148.299999999996</v>
      </c>
      <c r="L316" s="88">
        <f t="shared" si="31"/>
        <v>97.88855750390634</v>
      </c>
      <c r="N316" s="77"/>
    </row>
    <row r="317" spans="1:12" ht="12.75">
      <c r="A317" s="54" t="s">
        <v>391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180</v>
      </c>
      <c r="H317" s="28" t="s">
        <v>181</v>
      </c>
      <c r="I317" s="20"/>
      <c r="J317" s="45">
        <f>J318</f>
        <v>63349.8</v>
      </c>
      <c r="K317" s="45">
        <f>K318</f>
        <v>61987.7</v>
      </c>
      <c r="L317" s="88">
        <f t="shared" si="31"/>
        <v>97.84987482201996</v>
      </c>
    </row>
    <row r="318" spans="1:12" ht="26.25">
      <c r="A318" s="54" t="s">
        <v>110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181</v>
      </c>
      <c r="I318" s="20"/>
      <c r="J318" s="45">
        <f>+J327+J330+J335+J338+J344+J322+J319+J341+J347</f>
        <v>63349.8</v>
      </c>
      <c r="K318" s="45">
        <f>+K327+K330+K335+K338+K344+K322+K319+K341+K347</f>
        <v>61987.7</v>
      </c>
      <c r="L318" s="88">
        <f t="shared" si="31"/>
        <v>97.84987482201996</v>
      </c>
    </row>
    <row r="319" spans="1:12" ht="26.25">
      <c r="A319" s="54" t="s">
        <v>456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457</v>
      </c>
      <c r="I319" s="20"/>
      <c r="J319" s="45">
        <f>J320</f>
        <v>18</v>
      </c>
      <c r="K319" s="45">
        <f>K320</f>
        <v>18</v>
      </c>
      <c r="L319" s="88">
        <f t="shared" si="31"/>
        <v>100</v>
      </c>
    </row>
    <row r="320" spans="1:12" ht="26.2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457</v>
      </c>
      <c r="I320" s="20" t="s">
        <v>330</v>
      </c>
      <c r="J320" s="45">
        <f>J321</f>
        <v>18</v>
      </c>
      <c r="K320" s="45">
        <f>K321</f>
        <v>18</v>
      </c>
      <c r="L320" s="88">
        <f t="shared" si="31"/>
        <v>100</v>
      </c>
    </row>
    <row r="321" spans="1:12" ht="26.2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457</v>
      </c>
      <c r="I321" s="20" t="s">
        <v>245</v>
      </c>
      <c r="J321" s="45">
        <v>18</v>
      </c>
      <c r="K321" s="45">
        <v>18</v>
      </c>
      <c r="L321" s="88">
        <f>K321/J321*100</f>
        <v>100</v>
      </c>
    </row>
    <row r="322" spans="1:12" ht="12.75">
      <c r="A322" s="25" t="s">
        <v>436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338</v>
      </c>
      <c r="I322" s="20"/>
      <c r="J322" s="45">
        <f>+J325+J323</f>
        <v>24117</v>
      </c>
      <c r="K322" s="45">
        <f>+K325+K323</f>
        <v>24117</v>
      </c>
      <c r="L322" s="88">
        <f aca="true" t="shared" si="33" ref="L322:L348">K322/J322*100</f>
        <v>100</v>
      </c>
    </row>
    <row r="323" spans="1:12" ht="26.2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338</v>
      </c>
      <c r="I323" s="20" t="s">
        <v>330</v>
      </c>
      <c r="J323" s="45">
        <f>J324</f>
        <v>918</v>
      </c>
      <c r="K323" s="45">
        <f>K324</f>
        <v>918</v>
      </c>
      <c r="L323" s="88">
        <f t="shared" si="33"/>
        <v>100</v>
      </c>
    </row>
    <row r="324" spans="1:12" ht="26.2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338</v>
      </c>
      <c r="I324" s="20" t="s">
        <v>245</v>
      </c>
      <c r="J324" s="45">
        <v>918</v>
      </c>
      <c r="K324" s="45">
        <v>918</v>
      </c>
      <c r="L324" s="88">
        <f t="shared" si="33"/>
        <v>100</v>
      </c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338</v>
      </c>
      <c r="I325" s="20" t="s">
        <v>332</v>
      </c>
      <c r="J325" s="45">
        <f>J326</f>
        <v>23199</v>
      </c>
      <c r="K325" s="45">
        <f>K326</f>
        <v>23199</v>
      </c>
      <c r="L325" s="88">
        <f t="shared" si="33"/>
        <v>100</v>
      </c>
    </row>
    <row r="326" spans="1:12" ht="39">
      <c r="A326" s="19" t="s">
        <v>216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 t="s">
        <v>54</v>
      </c>
      <c r="J326" s="45">
        <v>23199</v>
      </c>
      <c r="K326" s="45">
        <v>23199</v>
      </c>
      <c r="L326" s="88">
        <f t="shared" si="33"/>
        <v>100</v>
      </c>
    </row>
    <row r="327" spans="1:12" ht="12.75">
      <c r="A327" s="25" t="s">
        <v>67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111</v>
      </c>
      <c r="I327" s="20"/>
      <c r="J327" s="45">
        <f>J328</f>
        <v>1311.7</v>
      </c>
      <c r="K327" s="45">
        <f>K328</f>
        <v>1307.5</v>
      </c>
      <c r="L327" s="88">
        <f t="shared" si="33"/>
        <v>99.67980483342227</v>
      </c>
    </row>
    <row r="328" spans="1:12" ht="26.2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111</v>
      </c>
      <c r="I328" s="20" t="s">
        <v>330</v>
      </c>
      <c r="J328" s="45">
        <f>J329</f>
        <v>1311.7</v>
      </c>
      <c r="K328" s="45">
        <f>K329</f>
        <v>1307.5</v>
      </c>
      <c r="L328" s="88">
        <f>K328/J328*100</f>
        <v>99.67980483342227</v>
      </c>
    </row>
    <row r="329" spans="1:12" ht="26.2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111</v>
      </c>
      <c r="I329" s="20" t="s">
        <v>245</v>
      </c>
      <c r="J329" s="45">
        <v>1311.7</v>
      </c>
      <c r="K329" s="45">
        <v>1307.5</v>
      </c>
      <c r="L329" s="88">
        <f t="shared" si="33"/>
        <v>99.67980483342227</v>
      </c>
    </row>
    <row r="330" spans="1:12" ht="12.75">
      <c r="A330" s="25" t="s">
        <v>68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112</v>
      </c>
      <c r="I330" s="20"/>
      <c r="J330" s="45">
        <f>J331+J333</f>
        <v>22727.3</v>
      </c>
      <c r="K330" s="45">
        <f>K331+K333</f>
        <v>21369.399999999998</v>
      </c>
      <c r="L330" s="88">
        <f t="shared" si="33"/>
        <v>94.02524716970339</v>
      </c>
    </row>
    <row r="331" spans="1:12" ht="26.2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112</v>
      </c>
      <c r="I331" s="20" t="s">
        <v>330</v>
      </c>
      <c r="J331" s="45">
        <f>J332</f>
        <v>22725</v>
      </c>
      <c r="K331" s="45">
        <f>K332</f>
        <v>21367.1</v>
      </c>
      <c r="L331" s="88">
        <f t="shared" si="33"/>
        <v>94.02464246424643</v>
      </c>
    </row>
    <row r="332" spans="1:12" ht="26.2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112</v>
      </c>
      <c r="I332" s="20" t="s">
        <v>245</v>
      </c>
      <c r="J332" s="45">
        <v>22725</v>
      </c>
      <c r="K332" s="45">
        <v>21367.1</v>
      </c>
      <c r="L332" s="88">
        <f t="shared" si="33"/>
        <v>94.02464246424643</v>
      </c>
    </row>
    <row r="333" spans="1:12" ht="12.75">
      <c r="A333" s="25" t="s">
        <v>331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112</v>
      </c>
      <c r="I333" s="20" t="s">
        <v>332</v>
      </c>
      <c r="J333" s="45">
        <f>J334</f>
        <v>2.3</v>
      </c>
      <c r="K333" s="45">
        <f>K334</f>
        <v>2.3</v>
      </c>
      <c r="L333" s="88">
        <f t="shared" si="33"/>
        <v>100</v>
      </c>
    </row>
    <row r="334" spans="1:12" ht="12.75">
      <c r="A334" s="25" t="s">
        <v>246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 t="s">
        <v>247</v>
      </c>
      <c r="J334" s="45">
        <v>2.3</v>
      </c>
      <c r="K334" s="45">
        <v>2.3</v>
      </c>
      <c r="L334" s="88">
        <f t="shared" si="33"/>
        <v>100</v>
      </c>
    </row>
    <row r="335" spans="1:12" ht="12.75">
      <c r="A335" s="25" t="s">
        <v>69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113</v>
      </c>
      <c r="I335" s="20"/>
      <c r="J335" s="45">
        <f>J336</f>
        <v>8202.9</v>
      </c>
      <c r="K335" s="45">
        <f>K336</f>
        <v>8202.9</v>
      </c>
      <c r="L335" s="88">
        <f>K335/J335*100</f>
        <v>100</v>
      </c>
    </row>
    <row r="336" spans="1:12" ht="26.2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113</v>
      </c>
      <c r="I336" s="20" t="s">
        <v>330</v>
      </c>
      <c r="J336" s="45">
        <f>J337</f>
        <v>8202.9</v>
      </c>
      <c r="K336" s="45">
        <f>K337</f>
        <v>8202.9</v>
      </c>
      <c r="L336" s="88">
        <f t="shared" si="33"/>
        <v>100</v>
      </c>
    </row>
    <row r="337" spans="1:12" ht="26.2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113</v>
      </c>
      <c r="I337" s="20" t="s">
        <v>245</v>
      </c>
      <c r="J337" s="45">
        <v>8202.9</v>
      </c>
      <c r="K337" s="45">
        <v>8202.9</v>
      </c>
      <c r="L337" s="88">
        <f t="shared" si="33"/>
        <v>100</v>
      </c>
    </row>
    <row r="338" spans="1:12" ht="12.75">
      <c r="A338" s="25" t="s">
        <v>70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114</v>
      </c>
      <c r="I338" s="20"/>
      <c r="J338" s="24">
        <f>J339</f>
        <v>4436.1</v>
      </c>
      <c r="K338" s="24">
        <f>K339</f>
        <v>4436.1</v>
      </c>
      <c r="L338" s="88">
        <f t="shared" si="33"/>
        <v>100</v>
      </c>
    </row>
    <row r="339" spans="1:12" ht="26.2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114</v>
      </c>
      <c r="I339" s="20" t="s">
        <v>330</v>
      </c>
      <c r="J339" s="24">
        <f>J340</f>
        <v>4436.1</v>
      </c>
      <c r="K339" s="24">
        <f>K340</f>
        <v>4436.1</v>
      </c>
      <c r="L339" s="88">
        <f t="shared" si="33"/>
        <v>100</v>
      </c>
    </row>
    <row r="340" spans="1:12" ht="26.2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114</v>
      </c>
      <c r="I340" s="20" t="s">
        <v>245</v>
      </c>
      <c r="J340" s="24">
        <v>4436.1</v>
      </c>
      <c r="K340" s="24">
        <v>4436.1</v>
      </c>
      <c r="L340" s="88">
        <f t="shared" si="33"/>
        <v>100</v>
      </c>
    </row>
    <row r="341" spans="1:12" ht="26.25">
      <c r="A341" s="25" t="s">
        <v>467</v>
      </c>
      <c r="B341" s="29" t="s">
        <v>275</v>
      </c>
      <c r="C341" s="20" t="s">
        <v>269</v>
      </c>
      <c r="D341" s="20" t="s">
        <v>267</v>
      </c>
      <c r="E341" s="21" t="s">
        <v>282</v>
      </c>
      <c r="F341" s="22" t="s">
        <v>219</v>
      </c>
      <c r="G341" s="22" t="s">
        <v>260</v>
      </c>
      <c r="H341" s="22" t="s">
        <v>468</v>
      </c>
      <c r="I341" s="20"/>
      <c r="J341" s="24">
        <f>J342</f>
        <v>368.4</v>
      </c>
      <c r="K341" s="24">
        <f>K342</f>
        <v>368.4</v>
      </c>
      <c r="L341" s="88">
        <f t="shared" si="33"/>
        <v>100</v>
      </c>
    </row>
    <row r="342" spans="1:12" ht="26.25">
      <c r="A342" s="25" t="s">
        <v>215</v>
      </c>
      <c r="B342" s="29" t="s">
        <v>275</v>
      </c>
      <c r="C342" s="20" t="s">
        <v>269</v>
      </c>
      <c r="D342" s="20" t="s">
        <v>267</v>
      </c>
      <c r="E342" s="21" t="s">
        <v>282</v>
      </c>
      <c r="F342" s="22" t="s">
        <v>219</v>
      </c>
      <c r="G342" s="22" t="s">
        <v>260</v>
      </c>
      <c r="H342" s="22" t="s">
        <v>468</v>
      </c>
      <c r="I342" s="20" t="s">
        <v>330</v>
      </c>
      <c r="J342" s="24">
        <f>J343</f>
        <v>368.4</v>
      </c>
      <c r="K342" s="24">
        <f>K343</f>
        <v>368.4</v>
      </c>
      <c r="L342" s="88">
        <f>K342/J342*100</f>
        <v>100</v>
      </c>
    </row>
    <row r="343" spans="1:12" ht="26.25">
      <c r="A343" s="25" t="s">
        <v>233</v>
      </c>
      <c r="B343" s="29" t="s">
        <v>275</v>
      </c>
      <c r="C343" s="20" t="s">
        <v>269</v>
      </c>
      <c r="D343" s="20" t="s">
        <v>267</v>
      </c>
      <c r="E343" s="21" t="s">
        <v>282</v>
      </c>
      <c r="F343" s="22" t="s">
        <v>219</v>
      </c>
      <c r="G343" s="22" t="s">
        <v>260</v>
      </c>
      <c r="H343" s="22" t="s">
        <v>468</v>
      </c>
      <c r="I343" s="20" t="s">
        <v>245</v>
      </c>
      <c r="J343" s="24">
        <v>368.4</v>
      </c>
      <c r="K343" s="24">
        <v>368.4</v>
      </c>
      <c r="L343" s="88">
        <f t="shared" si="33"/>
        <v>100</v>
      </c>
    </row>
    <row r="344" spans="1:12" ht="26.25">
      <c r="A344" s="76" t="s">
        <v>381</v>
      </c>
      <c r="B344" s="29" t="s">
        <v>275</v>
      </c>
      <c r="C344" s="20" t="s">
        <v>269</v>
      </c>
      <c r="D344" s="20" t="s">
        <v>267</v>
      </c>
      <c r="E344" s="21" t="s">
        <v>282</v>
      </c>
      <c r="F344" s="22" t="s">
        <v>219</v>
      </c>
      <c r="G344" s="22" t="s">
        <v>260</v>
      </c>
      <c r="H344" s="22" t="s">
        <v>382</v>
      </c>
      <c r="I344" s="20"/>
      <c r="J344" s="24">
        <f>J345</f>
        <v>368.4</v>
      </c>
      <c r="K344" s="24">
        <f>K345</f>
        <v>368.4</v>
      </c>
      <c r="L344" s="88">
        <f t="shared" si="33"/>
        <v>100</v>
      </c>
    </row>
    <row r="345" spans="1:12" ht="26.25">
      <c r="A345" s="25" t="s">
        <v>215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382</v>
      </c>
      <c r="I345" s="20" t="s">
        <v>330</v>
      </c>
      <c r="J345" s="24">
        <f>J346</f>
        <v>368.4</v>
      </c>
      <c r="K345" s="24">
        <f>K346</f>
        <v>368.4</v>
      </c>
      <c r="L345" s="88">
        <f t="shared" si="33"/>
        <v>100</v>
      </c>
    </row>
    <row r="346" spans="1:12" ht="26.25">
      <c r="A346" s="25" t="s">
        <v>233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382</v>
      </c>
      <c r="I346" s="20" t="s">
        <v>245</v>
      </c>
      <c r="J346" s="24">
        <v>368.4</v>
      </c>
      <c r="K346" s="24">
        <v>368.4</v>
      </c>
      <c r="L346" s="88">
        <f t="shared" si="33"/>
        <v>100</v>
      </c>
    </row>
    <row r="347" spans="1:12" ht="26.25">
      <c r="A347" s="25" t="s">
        <v>578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579</v>
      </c>
      <c r="I347" s="20"/>
      <c r="J347" s="24">
        <f>J348</f>
        <v>1800</v>
      </c>
      <c r="K347" s="24">
        <f>K348</f>
        <v>1800</v>
      </c>
      <c r="L347" s="88">
        <f t="shared" si="33"/>
        <v>100</v>
      </c>
    </row>
    <row r="348" spans="1:12" ht="26.25">
      <c r="A348" s="25" t="s">
        <v>215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579</v>
      </c>
      <c r="I348" s="20" t="s">
        <v>330</v>
      </c>
      <c r="J348" s="24">
        <f>J349</f>
        <v>1800</v>
      </c>
      <c r="K348" s="24">
        <f>K349</f>
        <v>1800</v>
      </c>
      <c r="L348" s="88">
        <f t="shared" si="33"/>
        <v>100</v>
      </c>
    </row>
    <row r="349" spans="1:12" ht="26.25">
      <c r="A349" s="25" t="s">
        <v>233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579</v>
      </c>
      <c r="I349" s="20" t="s">
        <v>245</v>
      </c>
      <c r="J349" s="24">
        <v>1800</v>
      </c>
      <c r="K349" s="24">
        <v>1800</v>
      </c>
      <c r="L349" s="88">
        <f>K349/J349*100</f>
        <v>100</v>
      </c>
    </row>
    <row r="350" spans="1:12" ht="12.75">
      <c r="A350" s="25" t="s">
        <v>368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369</v>
      </c>
      <c r="G350" s="22" t="s">
        <v>180</v>
      </c>
      <c r="H350" s="22" t="s">
        <v>181</v>
      </c>
      <c r="I350" s="20"/>
      <c r="J350" s="45">
        <f>J354+J351+J357+J360</f>
        <v>1160.6</v>
      </c>
      <c r="K350" s="45">
        <f>K354+K351+K357+K360</f>
        <v>1160.6</v>
      </c>
      <c r="L350" s="88">
        <f aca="true" t="shared" si="34" ref="L350:L413">K350/J350*100</f>
        <v>100</v>
      </c>
    </row>
    <row r="351" spans="1:12" ht="12.75">
      <c r="A351" s="25" t="s">
        <v>67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111</v>
      </c>
      <c r="I351" s="20"/>
      <c r="J351" s="45">
        <f>J352</f>
        <v>26.3</v>
      </c>
      <c r="K351" s="45">
        <f>K352</f>
        <v>26.3</v>
      </c>
      <c r="L351" s="88">
        <f t="shared" si="34"/>
        <v>100</v>
      </c>
    </row>
    <row r="352" spans="1:12" ht="26.25">
      <c r="A352" s="25" t="s">
        <v>215</v>
      </c>
      <c r="B352" s="29" t="s">
        <v>275</v>
      </c>
      <c r="C352" s="20" t="s">
        <v>269</v>
      </c>
      <c r="D352" s="20" t="s">
        <v>267</v>
      </c>
      <c r="E352" s="27" t="s">
        <v>282</v>
      </c>
      <c r="F352" s="28" t="s">
        <v>369</v>
      </c>
      <c r="G352" s="28" t="s">
        <v>180</v>
      </c>
      <c r="H352" s="28" t="s">
        <v>111</v>
      </c>
      <c r="I352" s="20" t="s">
        <v>330</v>
      </c>
      <c r="J352" s="45">
        <f>J353</f>
        <v>26.3</v>
      </c>
      <c r="K352" s="45">
        <f>K353</f>
        <v>26.3</v>
      </c>
      <c r="L352" s="88">
        <f t="shared" si="34"/>
        <v>100</v>
      </c>
    </row>
    <row r="353" spans="1:12" ht="26.25">
      <c r="A353" s="25" t="s">
        <v>233</v>
      </c>
      <c r="B353" s="29" t="s">
        <v>275</v>
      </c>
      <c r="C353" s="20" t="s">
        <v>269</v>
      </c>
      <c r="D353" s="20" t="s">
        <v>267</v>
      </c>
      <c r="E353" s="27" t="s">
        <v>282</v>
      </c>
      <c r="F353" s="28" t="s">
        <v>369</v>
      </c>
      <c r="G353" s="28" t="s">
        <v>180</v>
      </c>
      <c r="H353" s="28" t="s">
        <v>111</v>
      </c>
      <c r="I353" s="20" t="s">
        <v>245</v>
      </c>
      <c r="J353" s="45">
        <v>26.3</v>
      </c>
      <c r="K353" s="45">
        <v>26.3</v>
      </c>
      <c r="L353" s="88">
        <f t="shared" si="34"/>
        <v>100</v>
      </c>
    </row>
    <row r="354" spans="1:12" ht="12.75">
      <c r="A354" s="25" t="s">
        <v>68</v>
      </c>
      <c r="B354" s="29" t="s">
        <v>275</v>
      </c>
      <c r="C354" s="20" t="s">
        <v>269</v>
      </c>
      <c r="D354" s="20" t="s">
        <v>267</v>
      </c>
      <c r="E354" s="27" t="s">
        <v>282</v>
      </c>
      <c r="F354" s="28" t="s">
        <v>369</v>
      </c>
      <c r="G354" s="28" t="s">
        <v>180</v>
      </c>
      <c r="H354" s="28" t="s">
        <v>112</v>
      </c>
      <c r="I354" s="20"/>
      <c r="J354" s="45">
        <f>J355</f>
        <v>820.7</v>
      </c>
      <c r="K354" s="45">
        <f>K355</f>
        <v>820.7</v>
      </c>
      <c r="L354" s="88">
        <f t="shared" si="34"/>
        <v>100</v>
      </c>
    </row>
    <row r="355" spans="1:12" ht="26.25">
      <c r="A355" s="25" t="s">
        <v>215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112</v>
      </c>
      <c r="I355" s="20" t="s">
        <v>330</v>
      </c>
      <c r="J355" s="45">
        <f>J356</f>
        <v>820.7</v>
      </c>
      <c r="K355" s="45">
        <f>K356</f>
        <v>820.7</v>
      </c>
      <c r="L355" s="88">
        <f t="shared" si="34"/>
        <v>100</v>
      </c>
    </row>
    <row r="356" spans="1:12" ht="26.25">
      <c r="A356" s="25" t="s">
        <v>233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112</v>
      </c>
      <c r="I356" s="20" t="s">
        <v>245</v>
      </c>
      <c r="J356" s="45">
        <v>820.7</v>
      </c>
      <c r="K356" s="45">
        <v>820.7</v>
      </c>
      <c r="L356" s="88">
        <f>K356/J356*100</f>
        <v>100</v>
      </c>
    </row>
    <row r="357" spans="1:12" ht="12.75">
      <c r="A357" s="25" t="s">
        <v>69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113</v>
      </c>
      <c r="I357" s="20"/>
      <c r="J357" s="45">
        <f>J358</f>
        <v>67.4</v>
      </c>
      <c r="K357" s="45">
        <f>K358</f>
        <v>67.4</v>
      </c>
      <c r="L357" s="88">
        <f t="shared" si="34"/>
        <v>100</v>
      </c>
    </row>
    <row r="358" spans="1:12" ht="26.25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113</v>
      </c>
      <c r="I358" s="20" t="s">
        <v>330</v>
      </c>
      <c r="J358" s="45">
        <f>J359</f>
        <v>67.4</v>
      </c>
      <c r="K358" s="45">
        <f>K359</f>
        <v>67.4</v>
      </c>
      <c r="L358" s="88">
        <f t="shared" si="34"/>
        <v>100</v>
      </c>
    </row>
    <row r="359" spans="1:12" ht="26.25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113</v>
      </c>
      <c r="I359" s="20" t="s">
        <v>245</v>
      </c>
      <c r="J359" s="45">
        <v>67.4</v>
      </c>
      <c r="K359" s="45">
        <v>67.4</v>
      </c>
      <c r="L359" s="88">
        <f t="shared" si="34"/>
        <v>100</v>
      </c>
    </row>
    <row r="360" spans="1:12" ht="12.75">
      <c r="A360" s="25" t="s">
        <v>70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114</v>
      </c>
      <c r="I360" s="20"/>
      <c r="J360" s="24">
        <f>J361</f>
        <v>246.2</v>
      </c>
      <c r="K360" s="24">
        <f>K361</f>
        <v>246.2</v>
      </c>
      <c r="L360" s="88">
        <f t="shared" si="34"/>
        <v>100</v>
      </c>
    </row>
    <row r="361" spans="1:12" ht="26.25">
      <c r="A361" s="25" t="s">
        <v>215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114</v>
      </c>
      <c r="I361" s="20" t="s">
        <v>330</v>
      </c>
      <c r="J361" s="24">
        <f>J362</f>
        <v>246.2</v>
      </c>
      <c r="K361" s="24">
        <f>K362</f>
        <v>246.2</v>
      </c>
      <c r="L361" s="88">
        <f t="shared" si="34"/>
        <v>100</v>
      </c>
    </row>
    <row r="362" spans="1:12" ht="26.25">
      <c r="A362" s="25" t="s">
        <v>233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114</v>
      </c>
      <c r="I362" s="20" t="s">
        <v>245</v>
      </c>
      <c r="J362" s="24">
        <v>246.2</v>
      </c>
      <c r="K362" s="24">
        <v>246.2</v>
      </c>
      <c r="L362" s="88">
        <f t="shared" si="34"/>
        <v>100</v>
      </c>
    </row>
    <row r="363" spans="1:12" ht="26.25" customHeight="1">
      <c r="A363" s="26" t="s">
        <v>414</v>
      </c>
      <c r="B363" s="13" t="s">
        <v>275</v>
      </c>
      <c r="C363" s="10" t="s">
        <v>269</v>
      </c>
      <c r="D363" s="10" t="s">
        <v>267</v>
      </c>
      <c r="E363" s="16" t="s">
        <v>370</v>
      </c>
      <c r="F363" s="17" t="s">
        <v>221</v>
      </c>
      <c r="G363" s="17" t="s">
        <v>180</v>
      </c>
      <c r="H363" s="17" t="s">
        <v>181</v>
      </c>
      <c r="I363" s="10"/>
      <c r="J363" s="31">
        <f>+J364+J373</f>
        <v>8589</v>
      </c>
      <c r="K363" s="31">
        <f>+K364+K373</f>
        <v>8338.7</v>
      </c>
      <c r="L363" s="88">
        <f>K363/J363*100</f>
        <v>97.08580742810572</v>
      </c>
    </row>
    <row r="364" spans="1:12" ht="27" customHeight="1">
      <c r="A364" s="25" t="s">
        <v>387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219</v>
      </c>
      <c r="G364" s="22" t="s">
        <v>180</v>
      </c>
      <c r="H364" s="22" t="s">
        <v>181</v>
      </c>
      <c r="I364" s="20"/>
      <c r="J364" s="45">
        <f>J365+J369</f>
        <v>1619.4</v>
      </c>
      <c r="K364" s="45">
        <f>K365+K369</f>
        <v>1619.4</v>
      </c>
      <c r="L364" s="88">
        <f t="shared" si="34"/>
        <v>100</v>
      </c>
    </row>
    <row r="365" spans="1:12" ht="26.25" customHeight="1">
      <c r="A365" s="25" t="s">
        <v>388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219</v>
      </c>
      <c r="G365" s="22" t="s">
        <v>260</v>
      </c>
      <c r="H365" s="22" t="s">
        <v>181</v>
      </c>
      <c r="I365" s="20"/>
      <c r="J365" s="45">
        <f>+J366</f>
        <v>298.6</v>
      </c>
      <c r="K365" s="45">
        <f>+K366</f>
        <v>298.6</v>
      </c>
      <c r="L365" s="88">
        <f t="shared" si="34"/>
        <v>100</v>
      </c>
    </row>
    <row r="366" spans="1:12" ht="15" customHeight="1">
      <c r="A366" s="25" t="s">
        <v>436</v>
      </c>
      <c r="B366" s="29" t="s">
        <v>275</v>
      </c>
      <c r="C366" s="20" t="s">
        <v>269</v>
      </c>
      <c r="D366" s="20" t="s">
        <v>267</v>
      </c>
      <c r="E366" s="21" t="s">
        <v>370</v>
      </c>
      <c r="F366" s="22" t="s">
        <v>219</v>
      </c>
      <c r="G366" s="22" t="s">
        <v>260</v>
      </c>
      <c r="H366" s="22" t="s">
        <v>338</v>
      </c>
      <c r="I366" s="20"/>
      <c r="J366" s="45">
        <f>J367</f>
        <v>298.6</v>
      </c>
      <c r="K366" s="45">
        <f>K367</f>
        <v>298.6</v>
      </c>
      <c r="L366" s="88">
        <f t="shared" si="34"/>
        <v>100</v>
      </c>
    </row>
    <row r="367" spans="1:12" ht="26.25" customHeight="1">
      <c r="A367" s="25" t="s">
        <v>215</v>
      </c>
      <c r="B367" s="29" t="s">
        <v>275</v>
      </c>
      <c r="C367" s="20" t="s">
        <v>269</v>
      </c>
      <c r="D367" s="20" t="s">
        <v>267</v>
      </c>
      <c r="E367" s="21" t="s">
        <v>370</v>
      </c>
      <c r="F367" s="22" t="s">
        <v>219</v>
      </c>
      <c r="G367" s="22" t="s">
        <v>260</v>
      </c>
      <c r="H367" s="22" t="s">
        <v>338</v>
      </c>
      <c r="I367" s="20" t="s">
        <v>330</v>
      </c>
      <c r="J367" s="45">
        <f>J368</f>
        <v>298.6</v>
      </c>
      <c r="K367" s="45">
        <f>K368</f>
        <v>298.6</v>
      </c>
      <c r="L367" s="88">
        <f t="shared" si="34"/>
        <v>100</v>
      </c>
    </row>
    <row r="368" spans="1:12" ht="26.25" customHeight="1">
      <c r="A368" s="25" t="s">
        <v>233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219</v>
      </c>
      <c r="G368" s="22" t="s">
        <v>260</v>
      </c>
      <c r="H368" s="22" t="s">
        <v>338</v>
      </c>
      <c r="I368" s="20" t="s">
        <v>245</v>
      </c>
      <c r="J368" s="45">
        <v>298.6</v>
      </c>
      <c r="K368" s="45">
        <v>298.6</v>
      </c>
      <c r="L368" s="88">
        <f t="shared" si="34"/>
        <v>100</v>
      </c>
    </row>
    <row r="369" spans="1:12" ht="14.25" customHeight="1">
      <c r="A369" s="25" t="s">
        <v>443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219</v>
      </c>
      <c r="G369" s="28" t="s">
        <v>437</v>
      </c>
      <c r="H369" s="28" t="s">
        <v>181</v>
      </c>
      <c r="I369" s="20"/>
      <c r="J369" s="24">
        <f aca="true" t="shared" si="35" ref="J369:K371">J370</f>
        <v>1320.8</v>
      </c>
      <c r="K369" s="24">
        <f t="shared" si="35"/>
        <v>1320.8</v>
      </c>
      <c r="L369" s="88">
        <f t="shared" si="34"/>
        <v>100</v>
      </c>
    </row>
    <row r="370" spans="1:12" ht="15" customHeight="1">
      <c r="A370" s="25" t="s">
        <v>439</v>
      </c>
      <c r="B370" s="29" t="s">
        <v>275</v>
      </c>
      <c r="C370" s="20" t="s">
        <v>269</v>
      </c>
      <c r="D370" s="20" t="s">
        <v>267</v>
      </c>
      <c r="E370" s="27" t="s">
        <v>370</v>
      </c>
      <c r="F370" s="28" t="s">
        <v>219</v>
      </c>
      <c r="G370" s="28" t="s">
        <v>437</v>
      </c>
      <c r="H370" s="28" t="s">
        <v>438</v>
      </c>
      <c r="I370" s="20"/>
      <c r="J370" s="24">
        <f t="shared" si="35"/>
        <v>1320.8</v>
      </c>
      <c r="K370" s="24">
        <f t="shared" si="35"/>
        <v>1320.8</v>
      </c>
      <c r="L370" s="88">
        <f>K370/J370*100</f>
        <v>100</v>
      </c>
    </row>
    <row r="371" spans="1:12" ht="26.25" customHeight="1">
      <c r="A371" s="25" t="s">
        <v>215</v>
      </c>
      <c r="B371" s="29" t="s">
        <v>275</v>
      </c>
      <c r="C371" s="20" t="s">
        <v>269</v>
      </c>
      <c r="D371" s="20" t="s">
        <v>267</v>
      </c>
      <c r="E371" s="27" t="s">
        <v>370</v>
      </c>
      <c r="F371" s="28" t="s">
        <v>219</v>
      </c>
      <c r="G371" s="28" t="s">
        <v>437</v>
      </c>
      <c r="H371" s="28" t="s">
        <v>438</v>
      </c>
      <c r="I371" s="20" t="s">
        <v>330</v>
      </c>
      <c r="J371" s="24">
        <f t="shared" si="35"/>
        <v>1320.8</v>
      </c>
      <c r="K371" s="24">
        <f t="shared" si="35"/>
        <v>1320.8</v>
      </c>
      <c r="L371" s="88">
        <f t="shared" si="34"/>
        <v>100</v>
      </c>
    </row>
    <row r="372" spans="1:12" ht="26.25" customHeight="1">
      <c r="A372" s="25" t="s">
        <v>233</v>
      </c>
      <c r="B372" s="29" t="s">
        <v>275</v>
      </c>
      <c r="C372" s="20" t="s">
        <v>269</v>
      </c>
      <c r="D372" s="20" t="s">
        <v>267</v>
      </c>
      <c r="E372" s="27" t="s">
        <v>370</v>
      </c>
      <c r="F372" s="28" t="s">
        <v>219</v>
      </c>
      <c r="G372" s="28" t="s">
        <v>437</v>
      </c>
      <c r="H372" s="28" t="s">
        <v>438</v>
      </c>
      <c r="I372" s="20" t="s">
        <v>245</v>
      </c>
      <c r="J372" s="24">
        <v>1320.8</v>
      </c>
      <c r="K372" s="24">
        <v>1320.8</v>
      </c>
      <c r="L372" s="88">
        <f t="shared" si="34"/>
        <v>100</v>
      </c>
    </row>
    <row r="373" spans="1:12" ht="26.25" customHeight="1">
      <c r="A373" s="25" t="s">
        <v>425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241</v>
      </c>
      <c r="G373" s="22" t="s">
        <v>180</v>
      </c>
      <c r="H373" s="22" t="s">
        <v>181</v>
      </c>
      <c r="I373" s="20"/>
      <c r="J373" s="45">
        <f>J374+J381</f>
        <v>6969.6</v>
      </c>
      <c r="K373" s="45">
        <f>K374+K381</f>
        <v>6719.3</v>
      </c>
      <c r="L373" s="88">
        <f t="shared" si="34"/>
        <v>96.40868916437097</v>
      </c>
    </row>
    <row r="374" spans="1:12" ht="26.25" customHeight="1">
      <c r="A374" s="25" t="s">
        <v>426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241</v>
      </c>
      <c r="G374" s="22" t="s">
        <v>260</v>
      </c>
      <c r="H374" s="22" t="s">
        <v>181</v>
      </c>
      <c r="I374" s="20"/>
      <c r="J374" s="45">
        <f>+J378+J375</f>
        <v>1046.5</v>
      </c>
      <c r="K374" s="45">
        <f>+K378+K375</f>
        <v>796.1999999999999</v>
      </c>
      <c r="L374" s="88">
        <f t="shared" si="34"/>
        <v>76.08217869087433</v>
      </c>
    </row>
    <row r="375" spans="1:12" ht="26.25" customHeight="1">
      <c r="A375" s="25" t="s">
        <v>376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241</v>
      </c>
      <c r="G375" s="22" t="s">
        <v>260</v>
      </c>
      <c r="H375" s="22" t="s">
        <v>377</v>
      </c>
      <c r="I375" s="20"/>
      <c r="J375" s="45">
        <f>J376</f>
        <v>922.2</v>
      </c>
      <c r="K375" s="45">
        <f>K376</f>
        <v>671.9</v>
      </c>
      <c r="L375" s="88">
        <f t="shared" si="34"/>
        <v>72.85838212968987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241</v>
      </c>
      <c r="G376" s="22" t="s">
        <v>260</v>
      </c>
      <c r="H376" s="22" t="s">
        <v>377</v>
      </c>
      <c r="I376" s="20" t="s">
        <v>330</v>
      </c>
      <c r="J376" s="45">
        <f>J377</f>
        <v>922.2</v>
      </c>
      <c r="K376" s="45">
        <f>K377</f>
        <v>671.9</v>
      </c>
      <c r="L376" s="88">
        <f t="shared" si="34"/>
        <v>72.85838212968987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260</v>
      </c>
      <c r="H377" s="22" t="s">
        <v>377</v>
      </c>
      <c r="I377" s="20" t="s">
        <v>245</v>
      </c>
      <c r="J377" s="45">
        <v>922.2</v>
      </c>
      <c r="K377" s="45">
        <v>671.9</v>
      </c>
      <c r="L377" s="88">
        <f>K377/J377*100</f>
        <v>72.85838212968987</v>
      </c>
    </row>
    <row r="378" spans="1:12" ht="12.75" customHeight="1">
      <c r="A378" s="25" t="s">
        <v>436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260</v>
      </c>
      <c r="H378" s="22" t="s">
        <v>338</v>
      </c>
      <c r="I378" s="20"/>
      <c r="J378" s="24">
        <f>J379</f>
        <v>124.3</v>
      </c>
      <c r="K378" s="24">
        <f>K379</f>
        <v>124.3</v>
      </c>
      <c r="L378" s="88">
        <f t="shared" si="34"/>
        <v>100</v>
      </c>
    </row>
    <row r="379" spans="1:12" ht="26.25" customHeight="1">
      <c r="A379" s="25" t="s">
        <v>215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338</v>
      </c>
      <c r="I379" s="20" t="s">
        <v>330</v>
      </c>
      <c r="J379" s="24">
        <f>J380</f>
        <v>124.3</v>
      </c>
      <c r="K379" s="24">
        <f>K380</f>
        <v>124.3</v>
      </c>
      <c r="L379" s="88">
        <f t="shared" si="34"/>
        <v>100</v>
      </c>
    </row>
    <row r="380" spans="1:12" ht="26.25" customHeight="1">
      <c r="A380" s="25" t="s">
        <v>233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338</v>
      </c>
      <c r="I380" s="20" t="s">
        <v>245</v>
      </c>
      <c r="J380" s="24">
        <v>124.3</v>
      </c>
      <c r="K380" s="24">
        <v>124.3</v>
      </c>
      <c r="L380" s="88">
        <f t="shared" si="34"/>
        <v>100</v>
      </c>
    </row>
    <row r="381" spans="1:12" ht="14.25" customHeight="1">
      <c r="A381" s="25" t="s">
        <v>443</v>
      </c>
      <c r="B381" s="29" t="s">
        <v>275</v>
      </c>
      <c r="C381" s="20" t="s">
        <v>269</v>
      </c>
      <c r="D381" s="20" t="s">
        <v>267</v>
      </c>
      <c r="E381" s="27" t="s">
        <v>370</v>
      </c>
      <c r="F381" s="28" t="s">
        <v>241</v>
      </c>
      <c r="G381" s="28" t="s">
        <v>437</v>
      </c>
      <c r="H381" s="28" t="s">
        <v>181</v>
      </c>
      <c r="I381" s="20"/>
      <c r="J381" s="24">
        <f aca="true" t="shared" si="36" ref="J381:K383">J382</f>
        <v>5923.1</v>
      </c>
      <c r="K381" s="24">
        <f t="shared" si="36"/>
        <v>5923.1</v>
      </c>
      <c r="L381" s="88">
        <f t="shared" si="34"/>
        <v>100</v>
      </c>
    </row>
    <row r="382" spans="1:12" ht="14.25" customHeight="1">
      <c r="A382" s="25" t="s">
        <v>439</v>
      </c>
      <c r="B382" s="29" t="s">
        <v>275</v>
      </c>
      <c r="C382" s="20" t="s">
        <v>269</v>
      </c>
      <c r="D382" s="20" t="s">
        <v>267</v>
      </c>
      <c r="E382" s="27" t="s">
        <v>370</v>
      </c>
      <c r="F382" s="28" t="s">
        <v>241</v>
      </c>
      <c r="G382" s="28" t="s">
        <v>437</v>
      </c>
      <c r="H382" s="28" t="s">
        <v>438</v>
      </c>
      <c r="I382" s="20"/>
      <c r="J382" s="24">
        <f t="shared" si="36"/>
        <v>5923.1</v>
      </c>
      <c r="K382" s="24">
        <f t="shared" si="36"/>
        <v>5923.1</v>
      </c>
      <c r="L382" s="88">
        <f t="shared" si="34"/>
        <v>100</v>
      </c>
    </row>
    <row r="383" spans="1:12" ht="26.25" customHeight="1">
      <c r="A383" s="25" t="s">
        <v>215</v>
      </c>
      <c r="B383" s="29" t="s">
        <v>275</v>
      </c>
      <c r="C383" s="20" t="s">
        <v>269</v>
      </c>
      <c r="D383" s="20" t="s">
        <v>267</v>
      </c>
      <c r="E383" s="27" t="s">
        <v>370</v>
      </c>
      <c r="F383" s="28" t="s">
        <v>241</v>
      </c>
      <c r="G383" s="28" t="s">
        <v>437</v>
      </c>
      <c r="H383" s="28" t="s">
        <v>438</v>
      </c>
      <c r="I383" s="20" t="s">
        <v>330</v>
      </c>
      <c r="J383" s="24">
        <f t="shared" si="36"/>
        <v>5923.1</v>
      </c>
      <c r="K383" s="24">
        <f t="shared" si="36"/>
        <v>5923.1</v>
      </c>
      <c r="L383" s="88">
        <f t="shared" si="34"/>
        <v>100</v>
      </c>
    </row>
    <row r="384" spans="1:12" ht="26.25" customHeight="1">
      <c r="A384" s="25" t="s">
        <v>233</v>
      </c>
      <c r="B384" s="29" t="s">
        <v>275</v>
      </c>
      <c r="C384" s="20" t="s">
        <v>269</v>
      </c>
      <c r="D384" s="20" t="s">
        <v>267</v>
      </c>
      <c r="E384" s="27" t="s">
        <v>370</v>
      </c>
      <c r="F384" s="28" t="s">
        <v>241</v>
      </c>
      <c r="G384" s="28" t="s">
        <v>437</v>
      </c>
      <c r="H384" s="28" t="s">
        <v>438</v>
      </c>
      <c r="I384" s="20" t="s">
        <v>245</v>
      </c>
      <c r="J384" s="24">
        <v>5923.1</v>
      </c>
      <c r="K384" s="24">
        <v>5923.1</v>
      </c>
      <c r="L384" s="88">
        <f>K384/J384*100</f>
        <v>100</v>
      </c>
    </row>
    <row r="385" spans="1:12" ht="12.75">
      <c r="A385" s="26" t="s">
        <v>94</v>
      </c>
      <c r="B385" s="13" t="s">
        <v>275</v>
      </c>
      <c r="C385" s="10" t="s">
        <v>269</v>
      </c>
      <c r="D385" s="10" t="s">
        <v>269</v>
      </c>
      <c r="E385" s="16"/>
      <c r="F385" s="17"/>
      <c r="G385" s="17"/>
      <c r="H385" s="17"/>
      <c r="I385" s="10"/>
      <c r="J385" s="14">
        <f>J386+J408+J414</f>
        <v>86459</v>
      </c>
      <c r="K385" s="14">
        <f>K386+K408+K414</f>
        <v>86440.3</v>
      </c>
      <c r="L385" s="88">
        <f t="shared" si="34"/>
        <v>99.97837125111324</v>
      </c>
    </row>
    <row r="386" spans="1:12" ht="39">
      <c r="A386" s="67" t="s">
        <v>404</v>
      </c>
      <c r="B386" s="13" t="s">
        <v>275</v>
      </c>
      <c r="C386" s="10" t="s">
        <v>269</v>
      </c>
      <c r="D386" s="10" t="s">
        <v>269</v>
      </c>
      <c r="E386" s="11" t="s">
        <v>282</v>
      </c>
      <c r="F386" s="12" t="s">
        <v>221</v>
      </c>
      <c r="G386" s="12" t="s">
        <v>180</v>
      </c>
      <c r="H386" s="12" t="s">
        <v>181</v>
      </c>
      <c r="I386" s="10"/>
      <c r="J386" s="14">
        <f>J395+J387+J404</f>
        <v>6363</v>
      </c>
      <c r="K386" s="14">
        <f>K395+K387+K404</f>
        <v>6344.3</v>
      </c>
      <c r="L386" s="88">
        <f t="shared" si="34"/>
        <v>99.7061134684897</v>
      </c>
    </row>
    <row r="387" spans="1:12" ht="12.75">
      <c r="A387" s="54" t="s">
        <v>391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219</v>
      </c>
      <c r="G387" s="28" t="s">
        <v>180</v>
      </c>
      <c r="H387" s="28" t="s">
        <v>181</v>
      </c>
      <c r="I387" s="20"/>
      <c r="J387" s="24">
        <f aca="true" t="shared" si="37" ref="J387:K390">J388</f>
        <v>46.699999999999996</v>
      </c>
      <c r="K387" s="24">
        <f t="shared" si="37"/>
        <v>43.699999999999996</v>
      </c>
      <c r="L387" s="88">
        <f t="shared" si="34"/>
        <v>93.57601713062098</v>
      </c>
    </row>
    <row r="388" spans="1:12" ht="26.25">
      <c r="A388" s="54" t="s">
        <v>110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219</v>
      </c>
      <c r="G388" s="28" t="s">
        <v>260</v>
      </c>
      <c r="H388" s="28" t="s">
        <v>181</v>
      </c>
      <c r="I388" s="20"/>
      <c r="J388" s="24">
        <f>J389+J392</f>
        <v>46.699999999999996</v>
      </c>
      <c r="K388" s="24">
        <f>K389+K392</f>
        <v>43.699999999999996</v>
      </c>
      <c r="L388" s="88">
        <f t="shared" si="34"/>
        <v>93.57601713062098</v>
      </c>
    </row>
    <row r="389" spans="1:12" ht="39">
      <c r="A389" s="54" t="s">
        <v>441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219</v>
      </c>
      <c r="G389" s="28" t="s">
        <v>260</v>
      </c>
      <c r="H389" s="28" t="s">
        <v>115</v>
      </c>
      <c r="I389" s="20"/>
      <c r="J389" s="24">
        <f t="shared" si="37"/>
        <v>4.4</v>
      </c>
      <c r="K389" s="24">
        <f t="shared" si="37"/>
        <v>1.4</v>
      </c>
      <c r="L389" s="88">
        <f t="shared" si="34"/>
        <v>31.818181818181813</v>
      </c>
    </row>
    <row r="390" spans="1:12" ht="26.25">
      <c r="A390" s="25" t="s">
        <v>215</v>
      </c>
      <c r="B390" s="29" t="s">
        <v>275</v>
      </c>
      <c r="C390" s="20" t="s">
        <v>269</v>
      </c>
      <c r="D390" s="20" t="s">
        <v>269</v>
      </c>
      <c r="E390" s="27" t="s">
        <v>282</v>
      </c>
      <c r="F390" s="28" t="s">
        <v>219</v>
      </c>
      <c r="G390" s="28" t="s">
        <v>260</v>
      </c>
      <c r="H390" s="28" t="s">
        <v>115</v>
      </c>
      <c r="I390" s="20" t="s">
        <v>330</v>
      </c>
      <c r="J390" s="24">
        <f t="shared" si="37"/>
        <v>4.4</v>
      </c>
      <c r="K390" s="24">
        <f t="shared" si="37"/>
        <v>1.4</v>
      </c>
      <c r="L390" s="88">
        <f t="shared" si="34"/>
        <v>31.818181818181813</v>
      </c>
    </row>
    <row r="391" spans="1:12" ht="26.25">
      <c r="A391" s="25" t="s">
        <v>233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219</v>
      </c>
      <c r="G391" s="28" t="s">
        <v>260</v>
      </c>
      <c r="H391" s="28" t="s">
        <v>115</v>
      </c>
      <c r="I391" s="20" t="s">
        <v>245</v>
      </c>
      <c r="J391" s="24">
        <v>4.4</v>
      </c>
      <c r="K391" s="24">
        <v>1.4</v>
      </c>
      <c r="L391" s="88">
        <f>K391/J391*100</f>
        <v>31.818181818181813</v>
      </c>
    </row>
    <row r="392" spans="1:12" ht="91.5" customHeight="1">
      <c r="A392" s="19" t="s">
        <v>566</v>
      </c>
      <c r="B392" s="29" t="s">
        <v>275</v>
      </c>
      <c r="C392" s="20" t="s">
        <v>269</v>
      </c>
      <c r="D392" s="20" t="s">
        <v>269</v>
      </c>
      <c r="E392" s="21" t="s">
        <v>282</v>
      </c>
      <c r="F392" s="22" t="s">
        <v>219</v>
      </c>
      <c r="G392" s="22" t="s">
        <v>260</v>
      </c>
      <c r="H392" s="22" t="s">
        <v>567</v>
      </c>
      <c r="I392" s="20"/>
      <c r="J392" s="24">
        <f>J393</f>
        <v>42.3</v>
      </c>
      <c r="K392" s="24">
        <f>K393</f>
        <v>42.3</v>
      </c>
      <c r="L392" s="88">
        <f t="shared" si="34"/>
        <v>100</v>
      </c>
    </row>
    <row r="393" spans="1:12" ht="26.25">
      <c r="A393" s="25" t="s">
        <v>215</v>
      </c>
      <c r="B393" s="29" t="s">
        <v>275</v>
      </c>
      <c r="C393" s="20" t="s">
        <v>269</v>
      </c>
      <c r="D393" s="20" t="s">
        <v>269</v>
      </c>
      <c r="E393" s="21" t="s">
        <v>282</v>
      </c>
      <c r="F393" s="22" t="s">
        <v>219</v>
      </c>
      <c r="G393" s="22" t="s">
        <v>260</v>
      </c>
      <c r="H393" s="22" t="s">
        <v>567</v>
      </c>
      <c r="I393" s="20" t="s">
        <v>330</v>
      </c>
      <c r="J393" s="24">
        <f>J394</f>
        <v>42.3</v>
      </c>
      <c r="K393" s="24">
        <f>K394</f>
        <v>42.3</v>
      </c>
      <c r="L393" s="88">
        <f t="shared" si="34"/>
        <v>100</v>
      </c>
    </row>
    <row r="394" spans="1:12" ht="26.25">
      <c r="A394" s="25" t="s">
        <v>233</v>
      </c>
      <c r="B394" s="29" t="s">
        <v>275</v>
      </c>
      <c r="C394" s="20" t="s">
        <v>269</v>
      </c>
      <c r="D394" s="20" t="s">
        <v>269</v>
      </c>
      <c r="E394" s="21" t="s">
        <v>282</v>
      </c>
      <c r="F394" s="22" t="s">
        <v>219</v>
      </c>
      <c r="G394" s="22" t="s">
        <v>260</v>
      </c>
      <c r="H394" s="22" t="s">
        <v>567</v>
      </c>
      <c r="I394" s="20" t="s">
        <v>245</v>
      </c>
      <c r="J394" s="24">
        <v>42.3</v>
      </c>
      <c r="K394" s="24">
        <v>42.3</v>
      </c>
      <c r="L394" s="88">
        <f t="shared" si="34"/>
        <v>100</v>
      </c>
    </row>
    <row r="395" spans="1:12" ht="12.75">
      <c r="A395" s="19" t="s">
        <v>20</v>
      </c>
      <c r="B395" s="29" t="s">
        <v>275</v>
      </c>
      <c r="C395" s="20" t="s">
        <v>269</v>
      </c>
      <c r="D395" s="20" t="s">
        <v>269</v>
      </c>
      <c r="E395" s="21" t="s">
        <v>282</v>
      </c>
      <c r="F395" s="22" t="s">
        <v>228</v>
      </c>
      <c r="G395" s="22" t="s">
        <v>180</v>
      </c>
      <c r="H395" s="22" t="s">
        <v>181</v>
      </c>
      <c r="I395" s="20"/>
      <c r="J395" s="24">
        <f>J396</f>
        <v>6307.5</v>
      </c>
      <c r="K395" s="24">
        <f>K396</f>
        <v>6291.8</v>
      </c>
      <c r="L395" s="88">
        <f t="shared" si="34"/>
        <v>99.75108997225526</v>
      </c>
    </row>
    <row r="396" spans="1:12" ht="26.25">
      <c r="A396" s="25" t="s">
        <v>116</v>
      </c>
      <c r="B396" s="29" t="s">
        <v>275</v>
      </c>
      <c r="C396" s="20" t="s">
        <v>269</v>
      </c>
      <c r="D396" s="20" t="s">
        <v>269</v>
      </c>
      <c r="E396" s="21" t="s">
        <v>282</v>
      </c>
      <c r="F396" s="22" t="s">
        <v>228</v>
      </c>
      <c r="G396" s="22" t="s">
        <v>260</v>
      </c>
      <c r="H396" s="22" t="s">
        <v>181</v>
      </c>
      <c r="I396" s="20"/>
      <c r="J396" s="24">
        <f>J397</f>
        <v>6307.5</v>
      </c>
      <c r="K396" s="24">
        <f>K397</f>
        <v>6291.8</v>
      </c>
      <c r="L396" s="88">
        <f t="shared" si="34"/>
        <v>99.75108997225526</v>
      </c>
    </row>
    <row r="397" spans="1:12" ht="26.25">
      <c r="A397" s="25" t="s">
        <v>447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228</v>
      </c>
      <c r="G397" s="22" t="s">
        <v>260</v>
      </c>
      <c r="H397" s="22" t="s">
        <v>117</v>
      </c>
      <c r="I397" s="20"/>
      <c r="J397" s="24">
        <f>J398+J400+J402</f>
        <v>6307.5</v>
      </c>
      <c r="K397" s="24">
        <f>K398+K400+K402</f>
        <v>6291.8</v>
      </c>
      <c r="L397" s="88">
        <f t="shared" si="34"/>
        <v>99.75108997225526</v>
      </c>
    </row>
    <row r="398" spans="1:12" ht="39">
      <c r="A398" s="25" t="s">
        <v>328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228</v>
      </c>
      <c r="G398" s="28" t="s">
        <v>260</v>
      </c>
      <c r="H398" s="22" t="s">
        <v>117</v>
      </c>
      <c r="I398" s="20" t="s">
        <v>329</v>
      </c>
      <c r="J398" s="24">
        <f>J399</f>
        <v>5133.8</v>
      </c>
      <c r="K398" s="24">
        <f>K399</f>
        <v>5133.8</v>
      </c>
      <c r="L398" s="88">
        <f>K398/J398*100</f>
        <v>100</v>
      </c>
    </row>
    <row r="399" spans="1:12" ht="12.75">
      <c r="A399" s="25" t="s">
        <v>248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228</v>
      </c>
      <c r="G399" s="28" t="s">
        <v>260</v>
      </c>
      <c r="H399" s="22" t="s">
        <v>117</v>
      </c>
      <c r="I399" s="20" t="s">
        <v>249</v>
      </c>
      <c r="J399" s="24">
        <v>5133.8</v>
      </c>
      <c r="K399" s="24">
        <v>5133.8</v>
      </c>
      <c r="L399" s="88">
        <f t="shared" si="34"/>
        <v>100</v>
      </c>
    </row>
    <row r="400" spans="1:12" ht="26.25">
      <c r="A400" s="25" t="s">
        <v>215</v>
      </c>
      <c r="B400" s="29" t="s">
        <v>275</v>
      </c>
      <c r="C400" s="20" t="s">
        <v>269</v>
      </c>
      <c r="D400" s="20" t="s">
        <v>269</v>
      </c>
      <c r="E400" s="27" t="s">
        <v>282</v>
      </c>
      <c r="F400" s="28" t="s">
        <v>228</v>
      </c>
      <c r="G400" s="28" t="s">
        <v>260</v>
      </c>
      <c r="H400" s="22" t="s">
        <v>117</v>
      </c>
      <c r="I400" s="20" t="s">
        <v>330</v>
      </c>
      <c r="J400" s="24">
        <f>J401</f>
        <v>465</v>
      </c>
      <c r="K400" s="24">
        <f>K401</f>
        <v>449.4</v>
      </c>
      <c r="L400" s="88">
        <f t="shared" si="34"/>
        <v>96.64516129032258</v>
      </c>
    </row>
    <row r="401" spans="1:12" ht="26.25">
      <c r="A401" s="25" t="s">
        <v>233</v>
      </c>
      <c r="B401" s="29" t="s">
        <v>275</v>
      </c>
      <c r="C401" s="20" t="s">
        <v>269</v>
      </c>
      <c r="D401" s="20" t="s">
        <v>269</v>
      </c>
      <c r="E401" s="27" t="s">
        <v>282</v>
      </c>
      <c r="F401" s="28" t="s">
        <v>228</v>
      </c>
      <c r="G401" s="28" t="s">
        <v>260</v>
      </c>
      <c r="H401" s="22" t="s">
        <v>117</v>
      </c>
      <c r="I401" s="20" t="s">
        <v>245</v>
      </c>
      <c r="J401" s="24">
        <v>465</v>
      </c>
      <c r="K401" s="24">
        <v>449.4</v>
      </c>
      <c r="L401" s="88">
        <f t="shared" si="34"/>
        <v>96.64516129032258</v>
      </c>
    </row>
    <row r="402" spans="1:12" ht="12.75">
      <c r="A402" s="25" t="s">
        <v>331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228</v>
      </c>
      <c r="G402" s="28" t="s">
        <v>260</v>
      </c>
      <c r="H402" s="22" t="s">
        <v>117</v>
      </c>
      <c r="I402" s="20" t="s">
        <v>332</v>
      </c>
      <c r="J402" s="24">
        <f>J403</f>
        <v>708.7</v>
      </c>
      <c r="K402" s="24">
        <f>K403</f>
        <v>708.6</v>
      </c>
      <c r="L402" s="88">
        <f t="shared" si="34"/>
        <v>99.98588965711866</v>
      </c>
    </row>
    <row r="403" spans="1:12" ht="12.75">
      <c r="A403" s="25" t="s">
        <v>246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247</v>
      </c>
      <c r="J403" s="24">
        <v>708.7</v>
      </c>
      <c r="K403" s="24">
        <v>708.6</v>
      </c>
      <c r="L403" s="88">
        <f t="shared" si="34"/>
        <v>99.98588965711866</v>
      </c>
    </row>
    <row r="404" spans="1:12" ht="12.75">
      <c r="A404" s="25" t="s">
        <v>368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369</v>
      </c>
      <c r="G404" s="28" t="s">
        <v>180</v>
      </c>
      <c r="H404" s="22" t="s">
        <v>181</v>
      </c>
      <c r="I404" s="20"/>
      <c r="J404" s="24">
        <f aca="true" t="shared" si="38" ref="J404:K406">J405</f>
        <v>8.8</v>
      </c>
      <c r="K404" s="24">
        <f t="shared" si="38"/>
        <v>8.8</v>
      </c>
      <c r="L404" s="88">
        <f t="shared" si="34"/>
        <v>100</v>
      </c>
    </row>
    <row r="405" spans="1:12" ht="26.25">
      <c r="A405" s="25" t="s">
        <v>447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369</v>
      </c>
      <c r="G405" s="28" t="s">
        <v>180</v>
      </c>
      <c r="H405" s="22" t="s">
        <v>117</v>
      </c>
      <c r="I405" s="20"/>
      <c r="J405" s="24">
        <f t="shared" si="38"/>
        <v>8.8</v>
      </c>
      <c r="K405" s="24">
        <f t="shared" si="38"/>
        <v>8.8</v>
      </c>
      <c r="L405" s="88">
        <f>K405/J405*100</f>
        <v>100</v>
      </c>
    </row>
    <row r="406" spans="1:12" ht="26.25">
      <c r="A406" s="25" t="s">
        <v>215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369</v>
      </c>
      <c r="G406" s="28" t="s">
        <v>180</v>
      </c>
      <c r="H406" s="22" t="s">
        <v>117</v>
      </c>
      <c r="I406" s="20" t="s">
        <v>330</v>
      </c>
      <c r="J406" s="24">
        <f t="shared" si="38"/>
        <v>8.8</v>
      </c>
      <c r="K406" s="24">
        <f t="shared" si="38"/>
        <v>8.8</v>
      </c>
      <c r="L406" s="88">
        <f t="shared" si="34"/>
        <v>100</v>
      </c>
    </row>
    <row r="407" spans="1:12" ht="26.25">
      <c r="A407" s="25" t="s">
        <v>233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369</v>
      </c>
      <c r="G407" s="28" t="s">
        <v>180</v>
      </c>
      <c r="H407" s="22" t="s">
        <v>117</v>
      </c>
      <c r="I407" s="20" t="s">
        <v>245</v>
      </c>
      <c r="J407" s="24">
        <v>8.8</v>
      </c>
      <c r="K407" s="24">
        <v>8.8</v>
      </c>
      <c r="L407" s="88">
        <f t="shared" si="34"/>
        <v>100</v>
      </c>
    </row>
    <row r="408" spans="1:12" ht="25.5" customHeight="1">
      <c r="A408" s="26" t="s">
        <v>414</v>
      </c>
      <c r="B408" s="13" t="s">
        <v>275</v>
      </c>
      <c r="C408" s="10" t="s">
        <v>269</v>
      </c>
      <c r="D408" s="10" t="s">
        <v>269</v>
      </c>
      <c r="E408" s="11" t="s">
        <v>370</v>
      </c>
      <c r="F408" s="12" t="s">
        <v>221</v>
      </c>
      <c r="G408" s="12" t="s">
        <v>180</v>
      </c>
      <c r="H408" s="17" t="s">
        <v>181</v>
      </c>
      <c r="I408" s="10"/>
      <c r="J408" s="14">
        <f aca="true" t="shared" si="39" ref="J408:K412">J409</f>
        <v>80000</v>
      </c>
      <c r="K408" s="14">
        <f t="shared" si="39"/>
        <v>80000</v>
      </c>
      <c r="L408" s="88">
        <f t="shared" si="34"/>
        <v>100</v>
      </c>
    </row>
    <row r="409" spans="1:12" ht="24.75" customHeight="1">
      <c r="A409" s="25" t="s">
        <v>425</v>
      </c>
      <c r="B409" s="29" t="s">
        <v>275</v>
      </c>
      <c r="C409" s="20" t="s">
        <v>269</v>
      </c>
      <c r="D409" s="20" t="s">
        <v>269</v>
      </c>
      <c r="E409" s="27" t="s">
        <v>370</v>
      </c>
      <c r="F409" s="28" t="s">
        <v>241</v>
      </c>
      <c r="G409" s="28" t="s">
        <v>180</v>
      </c>
      <c r="H409" s="22" t="s">
        <v>181</v>
      </c>
      <c r="I409" s="20"/>
      <c r="J409" s="24">
        <f t="shared" si="39"/>
        <v>80000</v>
      </c>
      <c r="K409" s="24">
        <f t="shared" si="39"/>
        <v>80000</v>
      </c>
      <c r="L409" s="88">
        <f t="shared" si="34"/>
        <v>100</v>
      </c>
    </row>
    <row r="410" spans="1:12" ht="12.75">
      <c r="A410" s="25" t="s">
        <v>443</v>
      </c>
      <c r="B410" s="29" t="s">
        <v>275</v>
      </c>
      <c r="C410" s="20" t="s">
        <v>269</v>
      </c>
      <c r="D410" s="20" t="s">
        <v>269</v>
      </c>
      <c r="E410" s="27" t="s">
        <v>370</v>
      </c>
      <c r="F410" s="28" t="s">
        <v>241</v>
      </c>
      <c r="G410" s="28" t="s">
        <v>437</v>
      </c>
      <c r="H410" s="22" t="s">
        <v>181</v>
      </c>
      <c r="I410" s="20"/>
      <c r="J410" s="24">
        <f t="shared" si="39"/>
        <v>80000</v>
      </c>
      <c r="K410" s="24">
        <f t="shared" si="39"/>
        <v>80000</v>
      </c>
      <c r="L410" s="88">
        <f t="shared" si="34"/>
        <v>100</v>
      </c>
    </row>
    <row r="411" spans="1:12" ht="39" customHeight="1">
      <c r="A411" s="25" t="s">
        <v>518</v>
      </c>
      <c r="B411" s="29" t="s">
        <v>275</v>
      </c>
      <c r="C411" s="20" t="s">
        <v>269</v>
      </c>
      <c r="D411" s="20" t="s">
        <v>269</v>
      </c>
      <c r="E411" s="27" t="s">
        <v>370</v>
      </c>
      <c r="F411" s="28" t="s">
        <v>241</v>
      </c>
      <c r="G411" s="28" t="s">
        <v>437</v>
      </c>
      <c r="H411" s="22" t="s">
        <v>519</v>
      </c>
      <c r="I411" s="20"/>
      <c r="J411" s="24">
        <f t="shared" si="39"/>
        <v>80000</v>
      </c>
      <c r="K411" s="24">
        <f t="shared" si="39"/>
        <v>80000</v>
      </c>
      <c r="L411" s="88">
        <f t="shared" si="34"/>
        <v>100</v>
      </c>
    </row>
    <row r="412" spans="1:12" ht="26.25">
      <c r="A412" s="25" t="s">
        <v>215</v>
      </c>
      <c r="B412" s="29" t="s">
        <v>275</v>
      </c>
      <c r="C412" s="20" t="s">
        <v>269</v>
      </c>
      <c r="D412" s="20" t="s">
        <v>269</v>
      </c>
      <c r="E412" s="27" t="s">
        <v>370</v>
      </c>
      <c r="F412" s="28" t="s">
        <v>241</v>
      </c>
      <c r="G412" s="28" t="s">
        <v>437</v>
      </c>
      <c r="H412" s="22" t="s">
        <v>519</v>
      </c>
      <c r="I412" s="20" t="s">
        <v>330</v>
      </c>
      <c r="J412" s="24">
        <f t="shared" si="39"/>
        <v>80000</v>
      </c>
      <c r="K412" s="24">
        <f t="shared" si="39"/>
        <v>80000</v>
      </c>
      <c r="L412" s="88">
        <f>K412/J412*100</f>
        <v>100</v>
      </c>
    </row>
    <row r="413" spans="1:12" ht="26.25">
      <c r="A413" s="25" t="s">
        <v>233</v>
      </c>
      <c r="B413" s="29" t="s">
        <v>275</v>
      </c>
      <c r="C413" s="20" t="s">
        <v>269</v>
      </c>
      <c r="D413" s="20" t="s">
        <v>269</v>
      </c>
      <c r="E413" s="27" t="s">
        <v>370</v>
      </c>
      <c r="F413" s="28" t="s">
        <v>241</v>
      </c>
      <c r="G413" s="28" t="s">
        <v>437</v>
      </c>
      <c r="H413" s="22" t="s">
        <v>519</v>
      </c>
      <c r="I413" s="20" t="s">
        <v>245</v>
      </c>
      <c r="J413" s="24">
        <v>80000</v>
      </c>
      <c r="K413" s="24">
        <v>80000</v>
      </c>
      <c r="L413" s="88">
        <f t="shared" si="34"/>
        <v>100</v>
      </c>
    </row>
    <row r="414" spans="1:12" ht="12.75">
      <c r="A414" s="26" t="s">
        <v>594</v>
      </c>
      <c r="B414" s="13" t="s">
        <v>275</v>
      </c>
      <c r="C414" s="10" t="s">
        <v>269</v>
      </c>
      <c r="D414" s="10" t="s">
        <v>269</v>
      </c>
      <c r="E414" s="11" t="s">
        <v>541</v>
      </c>
      <c r="F414" s="12" t="s">
        <v>221</v>
      </c>
      <c r="G414" s="12" t="s">
        <v>180</v>
      </c>
      <c r="H414" s="17" t="s">
        <v>181</v>
      </c>
      <c r="I414" s="10"/>
      <c r="J414" s="14">
        <f aca="true" t="shared" si="40" ref="J414:K416">J415</f>
        <v>96</v>
      </c>
      <c r="K414" s="14">
        <f t="shared" si="40"/>
        <v>96</v>
      </c>
      <c r="L414" s="88">
        <f aca="true" t="shared" si="41" ref="L414:L432">K414/J414*100</f>
        <v>100</v>
      </c>
    </row>
    <row r="415" spans="1:12" ht="12.75">
      <c r="A415" s="25" t="s">
        <v>544</v>
      </c>
      <c r="B415" s="29" t="s">
        <v>275</v>
      </c>
      <c r="C415" s="20" t="s">
        <v>269</v>
      </c>
      <c r="D415" s="20" t="s">
        <v>269</v>
      </c>
      <c r="E415" s="27" t="s">
        <v>541</v>
      </c>
      <c r="F415" s="28" t="s">
        <v>221</v>
      </c>
      <c r="G415" s="28" t="s">
        <v>180</v>
      </c>
      <c r="H415" s="22" t="s">
        <v>545</v>
      </c>
      <c r="I415" s="20"/>
      <c r="J415" s="24">
        <f t="shared" si="40"/>
        <v>96</v>
      </c>
      <c r="K415" s="24">
        <f t="shared" si="40"/>
        <v>96</v>
      </c>
      <c r="L415" s="88">
        <f t="shared" si="41"/>
        <v>100</v>
      </c>
    </row>
    <row r="416" spans="1:12" ht="12.75">
      <c r="A416" s="25" t="s">
        <v>331</v>
      </c>
      <c r="B416" s="29" t="s">
        <v>275</v>
      </c>
      <c r="C416" s="20" t="s">
        <v>269</v>
      </c>
      <c r="D416" s="20" t="s">
        <v>269</v>
      </c>
      <c r="E416" s="27" t="s">
        <v>541</v>
      </c>
      <c r="F416" s="28" t="s">
        <v>221</v>
      </c>
      <c r="G416" s="28" t="s">
        <v>180</v>
      </c>
      <c r="H416" s="22" t="s">
        <v>545</v>
      </c>
      <c r="I416" s="20" t="s">
        <v>332</v>
      </c>
      <c r="J416" s="24">
        <f t="shared" si="40"/>
        <v>96</v>
      </c>
      <c r="K416" s="24">
        <f t="shared" si="40"/>
        <v>96</v>
      </c>
      <c r="L416" s="88">
        <f t="shared" si="41"/>
        <v>100</v>
      </c>
    </row>
    <row r="417" spans="1:12" ht="12.75">
      <c r="A417" s="25" t="s">
        <v>41</v>
      </c>
      <c r="B417" s="29" t="s">
        <v>275</v>
      </c>
      <c r="C417" s="20" t="s">
        <v>269</v>
      </c>
      <c r="D417" s="20" t="s">
        <v>269</v>
      </c>
      <c r="E417" s="27" t="s">
        <v>541</v>
      </c>
      <c r="F417" s="28" t="s">
        <v>221</v>
      </c>
      <c r="G417" s="28" t="s">
        <v>180</v>
      </c>
      <c r="H417" s="22" t="s">
        <v>545</v>
      </c>
      <c r="I417" s="20" t="s">
        <v>481</v>
      </c>
      <c r="J417" s="24">
        <v>96</v>
      </c>
      <c r="K417" s="24">
        <v>96</v>
      </c>
      <c r="L417" s="88">
        <f t="shared" si="41"/>
        <v>100</v>
      </c>
    </row>
    <row r="418" spans="1:12" ht="12.75">
      <c r="A418" s="26" t="s">
        <v>220</v>
      </c>
      <c r="B418" s="13" t="s">
        <v>275</v>
      </c>
      <c r="C418" s="10" t="s">
        <v>284</v>
      </c>
      <c r="D418" s="10"/>
      <c r="E418" s="27"/>
      <c r="F418" s="28"/>
      <c r="G418" s="28"/>
      <c r="H418" s="28"/>
      <c r="I418" s="20"/>
      <c r="J418" s="31">
        <f aca="true" t="shared" si="42" ref="J418:K421">J419</f>
        <v>624.7</v>
      </c>
      <c r="K418" s="31">
        <f t="shared" si="42"/>
        <v>624.6</v>
      </c>
      <c r="L418" s="88">
        <f t="shared" si="41"/>
        <v>99.98399231631183</v>
      </c>
    </row>
    <row r="419" spans="1:12" ht="12.75">
      <c r="A419" s="15" t="s">
        <v>285</v>
      </c>
      <c r="B419" s="13" t="s">
        <v>275</v>
      </c>
      <c r="C419" s="10" t="s">
        <v>284</v>
      </c>
      <c r="D419" s="10" t="s">
        <v>260</v>
      </c>
      <c r="E419" s="27"/>
      <c r="F419" s="28"/>
      <c r="G419" s="28"/>
      <c r="H419" s="28"/>
      <c r="I419" s="20"/>
      <c r="J419" s="45">
        <f t="shared" si="42"/>
        <v>624.7</v>
      </c>
      <c r="K419" s="45">
        <f t="shared" si="42"/>
        <v>624.6</v>
      </c>
      <c r="L419" s="88">
        <f>K419/J419*100</f>
        <v>99.98399231631183</v>
      </c>
    </row>
    <row r="420" spans="1:12" ht="26.25" customHeight="1">
      <c r="A420" s="26" t="s">
        <v>414</v>
      </c>
      <c r="B420" s="13" t="s">
        <v>275</v>
      </c>
      <c r="C420" s="10" t="s">
        <v>284</v>
      </c>
      <c r="D420" s="10" t="s">
        <v>260</v>
      </c>
      <c r="E420" s="11" t="s">
        <v>370</v>
      </c>
      <c r="F420" s="12" t="s">
        <v>221</v>
      </c>
      <c r="G420" s="12" t="s">
        <v>180</v>
      </c>
      <c r="H420" s="12" t="s">
        <v>181</v>
      </c>
      <c r="I420" s="10"/>
      <c r="J420" s="31">
        <f t="shared" si="42"/>
        <v>624.7</v>
      </c>
      <c r="K420" s="31">
        <f t="shared" si="42"/>
        <v>624.6</v>
      </c>
      <c r="L420" s="88">
        <f t="shared" si="41"/>
        <v>99.98399231631183</v>
      </c>
    </row>
    <row r="421" spans="1:12" ht="12.75">
      <c r="A421" s="25" t="s">
        <v>462</v>
      </c>
      <c r="B421" s="29" t="s">
        <v>275</v>
      </c>
      <c r="C421" s="20" t="s">
        <v>284</v>
      </c>
      <c r="D421" s="20" t="s">
        <v>260</v>
      </c>
      <c r="E421" s="27" t="s">
        <v>370</v>
      </c>
      <c r="F421" s="28" t="s">
        <v>324</v>
      </c>
      <c r="G421" s="28" t="s">
        <v>180</v>
      </c>
      <c r="H421" s="28" t="s">
        <v>181</v>
      </c>
      <c r="I421" s="20"/>
      <c r="J421" s="45">
        <f t="shared" si="42"/>
        <v>624.7</v>
      </c>
      <c r="K421" s="45">
        <f t="shared" si="42"/>
        <v>624.6</v>
      </c>
      <c r="L421" s="88">
        <f t="shared" si="41"/>
        <v>99.98399231631183</v>
      </c>
    </row>
    <row r="422" spans="1:12" ht="12.75">
      <c r="A422" s="25" t="s">
        <v>506</v>
      </c>
      <c r="B422" s="29" t="s">
        <v>275</v>
      </c>
      <c r="C422" s="20" t="s">
        <v>284</v>
      </c>
      <c r="D422" s="20" t="s">
        <v>260</v>
      </c>
      <c r="E422" s="27" t="s">
        <v>370</v>
      </c>
      <c r="F422" s="28" t="s">
        <v>324</v>
      </c>
      <c r="G422" s="28" t="s">
        <v>260</v>
      </c>
      <c r="H422" s="28" t="s">
        <v>181</v>
      </c>
      <c r="I422" s="20"/>
      <c r="J422" s="45">
        <f>+J426+J423</f>
        <v>624.7</v>
      </c>
      <c r="K422" s="45">
        <f>+K426+K423</f>
        <v>624.6</v>
      </c>
      <c r="L422" s="88">
        <f t="shared" si="41"/>
        <v>99.98399231631183</v>
      </c>
    </row>
    <row r="423" spans="1:12" ht="26.25">
      <c r="A423" s="25" t="s">
        <v>376</v>
      </c>
      <c r="B423" s="29" t="s">
        <v>275</v>
      </c>
      <c r="C423" s="20" t="s">
        <v>284</v>
      </c>
      <c r="D423" s="20" t="s">
        <v>260</v>
      </c>
      <c r="E423" s="27" t="s">
        <v>370</v>
      </c>
      <c r="F423" s="28" t="s">
        <v>324</v>
      </c>
      <c r="G423" s="28" t="s">
        <v>260</v>
      </c>
      <c r="H423" s="28" t="s">
        <v>377</v>
      </c>
      <c r="I423" s="20"/>
      <c r="J423" s="45">
        <f>J424</f>
        <v>624.7</v>
      </c>
      <c r="K423" s="45">
        <f>K424</f>
        <v>624.6</v>
      </c>
      <c r="L423" s="88">
        <f t="shared" si="41"/>
        <v>99.98399231631183</v>
      </c>
    </row>
    <row r="424" spans="1:12" ht="26.25">
      <c r="A424" s="25" t="s">
        <v>215</v>
      </c>
      <c r="B424" s="29" t="s">
        <v>275</v>
      </c>
      <c r="C424" s="20" t="s">
        <v>284</v>
      </c>
      <c r="D424" s="20" t="s">
        <v>260</v>
      </c>
      <c r="E424" s="27" t="s">
        <v>370</v>
      </c>
      <c r="F424" s="28" t="s">
        <v>324</v>
      </c>
      <c r="G424" s="28" t="s">
        <v>260</v>
      </c>
      <c r="H424" s="28" t="s">
        <v>377</v>
      </c>
      <c r="I424" s="20" t="s">
        <v>330</v>
      </c>
      <c r="J424" s="45">
        <f>J425</f>
        <v>624.7</v>
      </c>
      <c r="K424" s="45">
        <f>K425</f>
        <v>624.6</v>
      </c>
      <c r="L424" s="88">
        <f t="shared" si="41"/>
        <v>99.98399231631183</v>
      </c>
    </row>
    <row r="425" spans="1:12" ht="25.5" customHeight="1">
      <c r="A425" s="25" t="s">
        <v>233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260</v>
      </c>
      <c r="H425" s="28" t="s">
        <v>377</v>
      </c>
      <c r="I425" s="20" t="s">
        <v>245</v>
      </c>
      <c r="J425" s="45">
        <v>624.7</v>
      </c>
      <c r="K425" s="45">
        <v>624.6</v>
      </c>
      <c r="L425" s="88">
        <f t="shared" si="41"/>
        <v>99.98399231631183</v>
      </c>
    </row>
    <row r="426" spans="1:12" ht="26.25" customHeight="1" hidden="1">
      <c r="A426" s="25" t="s">
        <v>524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473</v>
      </c>
      <c r="I426" s="20"/>
      <c r="J426" s="45">
        <f>J427</f>
        <v>0</v>
      </c>
      <c r="K426" s="45">
        <f>K427</f>
        <v>0</v>
      </c>
      <c r="L426" s="88" t="e">
        <f>K426/J426*100</f>
        <v>#DIV/0!</v>
      </c>
    </row>
    <row r="427" spans="1:12" ht="26.25" hidden="1">
      <c r="A427" s="25" t="s">
        <v>215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473</v>
      </c>
      <c r="I427" s="20" t="s">
        <v>330</v>
      </c>
      <c r="J427" s="45">
        <f>J428</f>
        <v>0</v>
      </c>
      <c r="K427" s="45">
        <f>K428</f>
        <v>0</v>
      </c>
      <c r="L427" s="88" t="e">
        <f t="shared" si="41"/>
        <v>#DIV/0!</v>
      </c>
    </row>
    <row r="428" spans="1:12" ht="26.25" hidden="1">
      <c r="A428" s="25" t="s">
        <v>233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473</v>
      </c>
      <c r="I428" s="20" t="s">
        <v>245</v>
      </c>
      <c r="J428" s="45"/>
      <c r="K428" s="45"/>
      <c r="L428" s="88" t="e">
        <f t="shared" si="41"/>
        <v>#DIV/0!</v>
      </c>
    </row>
    <row r="429" spans="1:12" ht="12.75">
      <c r="A429" s="40" t="s">
        <v>319</v>
      </c>
      <c r="B429" s="60" t="s">
        <v>275</v>
      </c>
      <c r="C429" s="35" t="s">
        <v>262</v>
      </c>
      <c r="D429" s="35"/>
      <c r="E429" s="55"/>
      <c r="F429" s="56"/>
      <c r="G429" s="56"/>
      <c r="H429" s="56"/>
      <c r="I429" s="35"/>
      <c r="J429" s="31">
        <f aca="true" t="shared" si="43" ref="J429:K435">J430</f>
        <v>453.2</v>
      </c>
      <c r="K429" s="31">
        <f t="shared" si="43"/>
        <v>453.2</v>
      </c>
      <c r="L429" s="88">
        <f t="shared" si="41"/>
        <v>100</v>
      </c>
    </row>
    <row r="430" spans="1:12" ht="12.75">
      <c r="A430" s="15" t="s">
        <v>315</v>
      </c>
      <c r="B430" s="29" t="s">
        <v>275</v>
      </c>
      <c r="C430" s="10" t="s">
        <v>262</v>
      </c>
      <c r="D430" s="10" t="s">
        <v>262</v>
      </c>
      <c r="E430" s="27"/>
      <c r="F430" s="28"/>
      <c r="G430" s="28"/>
      <c r="H430" s="28"/>
      <c r="I430" s="10"/>
      <c r="J430" s="31">
        <f t="shared" si="43"/>
        <v>453.2</v>
      </c>
      <c r="K430" s="31">
        <f t="shared" si="43"/>
        <v>453.2</v>
      </c>
      <c r="L430" s="88">
        <f t="shared" si="41"/>
        <v>100</v>
      </c>
    </row>
    <row r="431" spans="1:12" ht="26.25">
      <c r="A431" s="15" t="s">
        <v>397</v>
      </c>
      <c r="B431" s="13" t="s">
        <v>275</v>
      </c>
      <c r="C431" s="10" t="s">
        <v>262</v>
      </c>
      <c r="D431" s="10" t="s">
        <v>262</v>
      </c>
      <c r="E431" s="11" t="s">
        <v>260</v>
      </c>
      <c r="F431" s="12" t="s">
        <v>221</v>
      </c>
      <c r="G431" s="12" t="s">
        <v>180</v>
      </c>
      <c r="H431" s="12" t="s">
        <v>181</v>
      </c>
      <c r="I431" s="10"/>
      <c r="J431" s="31">
        <f aca="true" t="shared" si="44" ref="J431:K433">J432</f>
        <v>453.2</v>
      </c>
      <c r="K431" s="31">
        <f t="shared" si="44"/>
        <v>453.2</v>
      </c>
      <c r="L431" s="88">
        <f t="shared" si="41"/>
        <v>100</v>
      </c>
    </row>
    <row r="432" spans="1:12" ht="26.25">
      <c r="A432" s="19" t="s">
        <v>343</v>
      </c>
      <c r="B432" s="29" t="s">
        <v>275</v>
      </c>
      <c r="C432" s="20" t="s">
        <v>262</v>
      </c>
      <c r="D432" s="20" t="s">
        <v>262</v>
      </c>
      <c r="E432" s="27" t="s">
        <v>260</v>
      </c>
      <c r="F432" s="28" t="s">
        <v>219</v>
      </c>
      <c r="G432" s="28" t="s">
        <v>180</v>
      </c>
      <c r="H432" s="28" t="s">
        <v>181</v>
      </c>
      <c r="I432" s="10"/>
      <c r="J432" s="45">
        <f t="shared" si="44"/>
        <v>453.2</v>
      </c>
      <c r="K432" s="45">
        <f t="shared" si="44"/>
        <v>453.2</v>
      </c>
      <c r="L432" s="88">
        <f t="shared" si="41"/>
        <v>100</v>
      </c>
    </row>
    <row r="433" spans="1:12" ht="26.25">
      <c r="A433" s="19" t="s">
        <v>137</v>
      </c>
      <c r="B433" s="29" t="s">
        <v>275</v>
      </c>
      <c r="C433" s="20" t="s">
        <v>262</v>
      </c>
      <c r="D433" s="20" t="s">
        <v>262</v>
      </c>
      <c r="E433" s="27" t="s">
        <v>260</v>
      </c>
      <c r="F433" s="28" t="s">
        <v>219</v>
      </c>
      <c r="G433" s="28" t="s">
        <v>260</v>
      </c>
      <c r="H433" s="28" t="s">
        <v>181</v>
      </c>
      <c r="I433" s="10"/>
      <c r="J433" s="45">
        <f t="shared" si="44"/>
        <v>453.2</v>
      </c>
      <c r="K433" s="45">
        <f t="shared" si="44"/>
        <v>453.2</v>
      </c>
      <c r="L433" s="88">
        <f>K433/J433*100</f>
        <v>100</v>
      </c>
    </row>
    <row r="434" spans="1:12" ht="12.75">
      <c r="A434" s="19" t="s">
        <v>0</v>
      </c>
      <c r="B434" s="29" t="s">
        <v>275</v>
      </c>
      <c r="C434" s="20" t="s">
        <v>262</v>
      </c>
      <c r="D434" s="20" t="s">
        <v>262</v>
      </c>
      <c r="E434" s="27" t="s">
        <v>260</v>
      </c>
      <c r="F434" s="28" t="s">
        <v>219</v>
      </c>
      <c r="G434" s="28" t="s">
        <v>260</v>
      </c>
      <c r="H434" s="28" t="s">
        <v>138</v>
      </c>
      <c r="I434" s="10"/>
      <c r="J434" s="45">
        <f t="shared" si="43"/>
        <v>453.2</v>
      </c>
      <c r="K434" s="45">
        <f t="shared" si="43"/>
        <v>453.2</v>
      </c>
      <c r="L434" s="88">
        <f aca="true" t="shared" si="45" ref="L434:L460">K434/J434*100</f>
        <v>100</v>
      </c>
    </row>
    <row r="435" spans="1:12" ht="12.75">
      <c r="A435" s="25" t="s">
        <v>229</v>
      </c>
      <c r="B435" s="29" t="s">
        <v>275</v>
      </c>
      <c r="C435" s="20" t="s">
        <v>262</v>
      </c>
      <c r="D435" s="20" t="s">
        <v>262</v>
      </c>
      <c r="E435" s="27" t="s">
        <v>260</v>
      </c>
      <c r="F435" s="28" t="s">
        <v>219</v>
      </c>
      <c r="G435" s="28" t="s">
        <v>260</v>
      </c>
      <c r="H435" s="28" t="s">
        <v>138</v>
      </c>
      <c r="I435" s="20" t="s">
        <v>230</v>
      </c>
      <c r="J435" s="45">
        <f t="shared" si="43"/>
        <v>453.2</v>
      </c>
      <c r="K435" s="45">
        <f t="shared" si="43"/>
        <v>453.2</v>
      </c>
      <c r="L435" s="88">
        <f t="shared" si="45"/>
        <v>100</v>
      </c>
    </row>
    <row r="436" spans="1:12" ht="26.25">
      <c r="A436" s="33" t="s">
        <v>251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260</v>
      </c>
      <c r="H436" s="28" t="s">
        <v>138</v>
      </c>
      <c r="I436" s="20" t="s">
        <v>252</v>
      </c>
      <c r="J436" s="45">
        <v>453.2</v>
      </c>
      <c r="K436" s="45">
        <v>453.2</v>
      </c>
      <c r="L436" s="88">
        <f t="shared" si="45"/>
        <v>100</v>
      </c>
    </row>
    <row r="437" spans="1:12" ht="12.75">
      <c r="A437" s="26" t="s">
        <v>276</v>
      </c>
      <c r="B437" s="13" t="s">
        <v>275</v>
      </c>
      <c r="C437" s="10" t="s">
        <v>277</v>
      </c>
      <c r="D437" s="20"/>
      <c r="E437" s="27"/>
      <c r="F437" s="28"/>
      <c r="G437" s="28"/>
      <c r="H437" s="28"/>
      <c r="I437" s="20"/>
      <c r="J437" s="14">
        <f>+J438+J445</f>
        <v>30263.199999999997</v>
      </c>
      <c r="K437" s="14">
        <f>+K438+K445</f>
        <v>30263.1</v>
      </c>
      <c r="L437" s="88">
        <f t="shared" si="45"/>
        <v>99.99966956567712</v>
      </c>
    </row>
    <row r="438" spans="1:12" ht="12.75">
      <c r="A438" s="15" t="s">
        <v>280</v>
      </c>
      <c r="B438" s="13" t="s">
        <v>275</v>
      </c>
      <c r="C438" s="10" t="s">
        <v>277</v>
      </c>
      <c r="D438" s="10" t="s">
        <v>267</v>
      </c>
      <c r="E438" s="27"/>
      <c r="F438" s="28"/>
      <c r="G438" s="28"/>
      <c r="H438" s="28"/>
      <c r="I438" s="10"/>
      <c r="J438" s="31">
        <f aca="true" t="shared" si="46" ref="J438:K440">J439</f>
        <v>5572.3</v>
      </c>
      <c r="K438" s="31">
        <f t="shared" si="46"/>
        <v>5572.3</v>
      </c>
      <c r="L438" s="88">
        <f t="shared" si="45"/>
        <v>100</v>
      </c>
    </row>
    <row r="439" spans="1:14" ht="26.25">
      <c r="A439" s="32" t="s">
        <v>398</v>
      </c>
      <c r="B439" s="13" t="s">
        <v>275</v>
      </c>
      <c r="C439" s="10" t="s">
        <v>277</v>
      </c>
      <c r="D439" s="10" t="s">
        <v>267</v>
      </c>
      <c r="E439" s="11" t="s">
        <v>263</v>
      </c>
      <c r="F439" s="12" t="s">
        <v>221</v>
      </c>
      <c r="G439" s="12" t="s">
        <v>180</v>
      </c>
      <c r="H439" s="12" t="s">
        <v>181</v>
      </c>
      <c r="I439" s="10"/>
      <c r="J439" s="31">
        <f t="shared" si="46"/>
        <v>5572.3</v>
      </c>
      <c r="K439" s="31">
        <f t="shared" si="46"/>
        <v>5572.3</v>
      </c>
      <c r="L439" s="88">
        <f t="shared" si="45"/>
        <v>100</v>
      </c>
      <c r="N439" s="77"/>
    </row>
    <row r="440" spans="1:12" ht="26.25">
      <c r="A440" s="19" t="s">
        <v>323</v>
      </c>
      <c r="B440" s="29" t="s">
        <v>275</v>
      </c>
      <c r="C440" s="20" t="s">
        <v>277</v>
      </c>
      <c r="D440" s="20" t="s">
        <v>267</v>
      </c>
      <c r="E440" s="27" t="s">
        <v>263</v>
      </c>
      <c r="F440" s="28" t="s">
        <v>324</v>
      </c>
      <c r="G440" s="28" t="s">
        <v>180</v>
      </c>
      <c r="H440" s="28" t="s">
        <v>181</v>
      </c>
      <c r="I440" s="20"/>
      <c r="J440" s="45">
        <f t="shared" si="46"/>
        <v>5572.3</v>
      </c>
      <c r="K440" s="45">
        <f t="shared" si="46"/>
        <v>5572.3</v>
      </c>
      <c r="L440" s="88">
        <f>K440/J440*100</f>
        <v>100</v>
      </c>
    </row>
    <row r="441" spans="1:12" ht="12.75">
      <c r="A441" s="33" t="s">
        <v>442</v>
      </c>
      <c r="B441" s="29" t="s">
        <v>275</v>
      </c>
      <c r="C441" s="20" t="s">
        <v>277</v>
      </c>
      <c r="D441" s="20" t="s">
        <v>267</v>
      </c>
      <c r="E441" s="27" t="s">
        <v>263</v>
      </c>
      <c r="F441" s="28" t="s">
        <v>324</v>
      </c>
      <c r="G441" s="28" t="s">
        <v>420</v>
      </c>
      <c r="H441" s="28" t="s">
        <v>181</v>
      </c>
      <c r="I441" s="20"/>
      <c r="J441" s="45">
        <f>+J442</f>
        <v>5572.3</v>
      </c>
      <c r="K441" s="45">
        <f>+K442</f>
        <v>5572.3</v>
      </c>
      <c r="L441" s="88">
        <f t="shared" si="45"/>
        <v>100</v>
      </c>
    </row>
    <row r="442" spans="1:12" ht="39">
      <c r="A442" s="54" t="s">
        <v>489</v>
      </c>
      <c r="B442" s="29" t="s">
        <v>275</v>
      </c>
      <c r="C442" s="20" t="s">
        <v>277</v>
      </c>
      <c r="D442" s="20" t="s">
        <v>267</v>
      </c>
      <c r="E442" s="27" t="s">
        <v>263</v>
      </c>
      <c r="F442" s="28" t="s">
        <v>324</v>
      </c>
      <c r="G442" s="28" t="s">
        <v>420</v>
      </c>
      <c r="H442" s="28" t="s">
        <v>95</v>
      </c>
      <c r="I442" s="20"/>
      <c r="J442" s="45">
        <f>J443</f>
        <v>5572.3</v>
      </c>
      <c r="K442" s="45">
        <f>K443</f>
        <v>5572.3</v>
      </c>
      <c r="L442" s="88">
        <f t="shared" si="45"/>
        <v>100</v>
      </c>
    </row>
    <row r="443" spans="1:12" ht="12.75">
      <c r="A443" s="25" t="s">
        <v>229</v>
      </c>
      <c r="B443" s="29" t="s">
        <v>275</v>
      </c>
      <c r="C443" s="20" t="s">
        <v>277</v>
      </c>
      <c r="D443" s="20" t="s">
        <v>267</v>
      </c>
      <c r="E443" s="27" t="s">
        <v>263</v>
      </c>
      <c r="F443" s="28" t="s">
        <v>324</v>
      </c>
      <c r="G443" s="28" t="s">
        <v>420</v>
      </c>
      <c r="H443" s="28" t="s">
        <v>95</v>
      </c>
      <c r="I443" s="20" t="s">
        <v>230</v>
      </c>
      <c r="J443" s="45">
        <f>J444</f>
        <v>5572.3</v>
      </c>
      <c r="K443" s="45">
        <f>K444</f>
        <v>5572.3</v>
      </c>
      <c r="L443" s="88">
        <f t="shared" si="45"/>
        <v>100</v>
      </c>
    </row>
    <row r="444" spans="1:12" ht="26.25">
      <c r="A444" s="33" t="s">
        <v>251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420</v>
      </c>
      <c r="H444" s="28" t="s">
        <v>95</v>
      </c>
      <c r="I444" s="20" t="s">
        <v>252</v>
      </c>
      <c r="J444" s="45">
        <v>5572.3</v>
      </c>
      <c r="K444" s="45">
        <v>5572.3</v>
      </c>
      <c r="L444" s="88">
        <f t="shared" si="45"/>
        <v>100</v>
      </c>
    </row>
    <row r="445" spans="1:12" ht="12.75">
      <c r="A445" s="15" t="s">
        <v>309</v>
      </c>
      <c r="B445" s="13" t="s">
        <v>275</v>
      </c>
      <c r="C445" s="10" t="s">
        <v>277</v>
      </c>
      <c r="D445" s="10" t="s">
        <v>261</v>
      </c>
      <c r="E445" s="11"/>
      <c r="F445" s="12"/>
      <c r="G445" s="12"/>
      <c r="H445" s="12"/>
      <c r="I445" s="10"/>
      <c r="J445" s="14">
        <f>J446</f>
        <v>24690.899999999998</v>
      </c>
      <c r="K445" s="14">
        <f>K446</f>
        <v>24690.8</v>
      </c>
      <c r="L445" s="88">
        <f t="shared" si="45"/>
        <v>99.99959499248712</v>
      </c>
    </row>
    <row r="446" spans="1:12" ht="26.25">
      <c r="A446" s="32" t="s">
        <v>398</v>
      </c>
      <c r="B446" s="13" t="s">
        <v>275</v>
      </c>
      <c r="C446" s="10" t="s">
        <v>277</v>
      </c>
      <c r="D446" s="10" t="s">
        <v>261</v>
      </c>
      <c r="E446" s="11" t="s">
        <v>263</v>
      </c>
      <c r="F446" s="12" t="s">
        <v>221</v>
      </c>
      <c r="G446" s="12" t="s">
        <v>180</v>
      </c>
      <c r="H446" s="12" t="s">
        <v>181</v>
      </c>
      <c r="I446" s="10"/>
      <c r="J446" s="31">
        <f>J455+J447</f>
        <v>24690.899999999998</v>
      </c>
      <c r="K446" s="31">
        <f>K455+K447</f>
        <v>24690.8</v>
      </c>
      <c r="L446" s="88">
        <f t="shared" si="45"/>
        <v>99.99959499248712</v>
      </c>
    </row>
    <row r="447" spans="1:12" ht="12.75">
      <c r="A447" s="19" t="s">
        <v>55</v>
      </c>
      <c r="B447" s="29" t="s">
        <v>275</v>
      </c>
      <c r="C447" s="20" t="s">
        <v>277</v>
      </c>
      <c r="D447" s="20" t="s">
        <v>261</v>
      </c>
      <c r="E447" s="27" t="s">
        <v>263</v>
      </c>
      <c r="F447" s="28" t="s">
        <v>56</v>
      </c>
      <c r="G447" s="28" t="s">
        <v>180</v>
      </c>
      <c r="H447" s="28" t="s">
        <v>181</v>
      </c>
      <c r="I447" s="20"/>
      <c r="J447" s="45">
        <f>J448</f>
        <v>4189.8</v>
      </c>
      <c r="K447" s="45">
        <f>K448</f>
        <v>4189.8</v>
      </c>
      <c r="L447" s="88">
        <f>K447/J447*100</f>
        <v>100</v>
      </c>
    </row>
    <row r="448" spans="1:12" ht="26.25">
      <c r="A448" s="19" t="s">
        <v>96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56</v>
      </c>
      <c r="G448" s="28" t="s">
        <v>260</v>
      </c>
      <c r="H448" s="28" t="s">
        <v>181</v>
      </c>
      <c r="I448" s="20"/>
      <c r="J448" s="45">
        <f>J452+J449</f>
        <v>4189.8</v>
      </c>
      <c r="K448" s="45">
        <f>K452+K449</f>
        <v>4189.8</v>
      </c>
      <c r="L448" s="88">
        <f t="shared" si="45"/>
        <v>100</v>
      </c>
    </row>
    <row r="449" spans="1:12" ht="12.75">
      <c r="A449" s="19" t="s">
        <v>465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56</v>
      </c>
      <c r="G449" s="28" t="s">
        <v>260</v>
      </c>
      <c r="H449" s="28" t="s">
        <v>466</v>
      </c>
      <c r="I449" s="20"/>
      <c r="J449" s="24">
        <f>J450</f>
        <v>3714.9</v>
      </c>
      <c r="K449" s="24">
        <f>K450</f>
        <v>3714.9</v>
      </c>
      <c r="L449" s="88">
        <f t="shared" si="45"/>
        <v>100</v>
      </c>
    </row>
    <row r="450" spans="1:12" ht="12.75">
      <c r="A450" s="25" t="s">
        <v>229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56</v>
      </c>
      <c r="G450" s="28" t="s">
        <v>260</v>
      </c>
      <c r="H450" s="28" t="s">
        <v>466</v>
      </c>
      <c r="I450" s="20" t="s">
        <v>230</v>
      </c>
      <c r="J450" s="24">
        <f>J451</f>
        <v>3714.9</v>
      </c>
      <c r="K450" s="24">
        <f>K451</f>
        <v>3714.9</v>
      </c>
      <c r="L450" s="88">
        <f t="shared" si="45"/>
        <v>100</v>
      </c>
    </row>
    <row r="451" spans="1:12" ht="26.25">
      <c r="A451" s="33" t="s">
        <v>251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260</v>
      </c>
      <c r="H451" s="28" t="s">
        <v>466</v>
      </c>
      <c r="I451" s="20" t="s">
        <v>252</v>
      </c>
      <c r="J451" s="24">
        <v>3714.9</v>
      </c>
      <c r="K451" s="24">
        <v>3714.9</v>
      </c>
      <c r="L451" s="88">
        <f t="shared" si="45"/>
        <v>100</v>
      </c>
    </row>
    <row r="452" spans="1:12" ht="12.75">
      <c r="A452" s="25" t="s">
        <v>383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384</v>
      </c>
      <c r="I452" s="20"/>
      <c r="J452" s="45">
        <f>J453</f>
        <v>474.9</v>
      </c>
      <c r="K452" s="45">
        <f>K453</f>
        <v>474.9</v>
      </c>
      <c r="L452" s="88">
        <f t="shared" si="45"/>
        <v>100</v>
      </c>
    </row>
    <row r="453" spans="1:12" ht="12.75">
      <c r="A453" s="25" t="s">
        <v>229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384</v>
      </c>
      <c r="I453" s="20" t="s">
        <v>230</v>
      </c>
      <c r="J453" s="45">
        <f>J454</f>
        <v>474.9</v>
      </c>
      <c r="K453" s="45">
        <f>K454</f>
        <v>474.9</v>
      </c>
      <c r="L453" s="88">
        <f t="shared" si="45"/>
        <v>100</v>
      </c>
    </row>
    <row r="454" spans="1:12" ht="26.25">
      <c r="A454" s="33" t="s">
        <v>251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384</v>
      </c>
      <c r="I454" s="20" t="s">
        <v>252</v>
      </c>
      <c r="J454" s="45">
        <v>474.9</v>
      </c>
      <c r="K454" s="45">
        <v>474.9</v>
      </c>
      <c r="L454" s="88">
        <f>K454/J454*100</f>
        <v>100</v>
      </c>
    </row>
    <row r="455" spans="1:12" ht="26.25">
      <c r="A455" s="33" t="s">
        <v>222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223</v>
      </c>
      <c r="G455" s="28" t="s">
        <v>180</v>
      </c>
      <c r="H455" s="28" t="s">
        <v>181</v>
      </c>
      <c r="I455" s="10"/>
      <c r="J455" s="24">
        <f aca="true" t="shared" si="47" ref="J455:K458">J456</f>
        <v>20501.1</v>
      </c>
      <c r="K455" s="24">
        <f t="shared" si="47"/>
        <v>20501</v>
      </c>
      <c r="L455" s="88">
        <f t="shared" si="45"/>
        <v>99.99951222129545</v>
      </c>
    </row>
    <row r="456" spans="1:12" ht="26.25">
      <c r="A456" s="33" t="s">
        <v>100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223</v>
      </c>
      <c r="G456" s="28" t="s">
        <v>260</v>
      </c>
      <c r="H456" s="28" t="s">
        <v>181</v>
      </c>
      <c r="I456" s="10"/>
      <c r="J456" s="24">
        <f t="shared" si="47"/>
        <v>20501.1</v>
      </c>
      <c r="K456" s="24">
        <f t="shared" si="47"/>
        <v>20501</v>
      </c>
      <c r="L456" s="88">
        <f t="shared" si="45"/>
        <v>99.99951222129545</v>
      </c>
    </row>
    <row r="457" spans="1:12" ht="92.25">
      <c r="A457" s="54" t="s">
        <v>477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223</v>
      </c>
      <c r="G457" s="28" t="s">
        <v>260</v>
      </c>
      <c r="H457" s="28" t="s">
        <v>101</v>
      </c>
      <c r="I457" s="10"/>
      <c r="J457" s="24">
        <f t="shared" si="47"/>
        <v>20501.1</v>
      </c>
      <c r="K457" s="24">
        <f t="shared" si="47"/>
        <v>20501</v>
      </c>
      <c r="L457" s="88">
        <f t="shared" si="45"/>
        <v>99.99951222129545</v>
      </c>
    </row>
    <row r="458" spans="1:12" ht="15.75" customHeight="1">
      <c r="A458" s="54" t="s">
        <v>218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223</v>
      </c>
      <c r="G458" s="28" t="s">
        <v>260</v>
      </c>
      <c r="H458" s="28" t="s">
        <v>101</v>
      </c>
      <c r="I458" s="20" t="s">
        <v>325</v>
      </c>
      <c r="J458" s="24">
        <f t="shared" si="47"/>
        <v>20501.1</v>
      </c>
      <c r="K458" s="24">
        <f t="shared" si="47"/>
        <v>20501</v>
      </c>
      <c r="L458" s="88">
        <f t="shared" si="45"/>
        <v>99.99951222129545</v>
      </c>
    </row>
    <row r="459" spans="1:12" ht="12.75">
      <c r="A459" s="54" t="s">
        <v>326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260</v>
      </c>
      <c r="H459" s="28" t="s">
        <v>101</v>
      </c>
      <c r="I459" s="20" t="s">
        <v>327</v>
      </c>
      <c r="J459" s="24">
        <v>20501.1</v>
      </c>
      <c r="K459" s="24">
        <v>20501</v>
      </c>
      <c r="L459" s="88">
        <f t="shared" si="45"/>
        <v>99.99951222129545</v>
      </c>
    </row>
    <row r="460" spans="1:12" ht="12.75">
      <c r="A460" s="26" t="s">
        <v>306</v>
      </c>
      <c r="B460" s="13" t="s">
        <v>275</v>
      </c>
      <c r="C460" s="10" t="s">
        <v>296</v>
      </c>
      <c r="D460" s="10"/>
      <c r="E460" s="11"/>
      <c r="F460" s="12"/>
      <c r="G460" s="12"/>
      <c r="H460" s="12"/>
      <c r="I460" s="10"/>
      <c r="J460" s="14">
        <f>J461</f>
        <v>47067.6</v>
      </c>
      <c r="K460" s="14">
        <f>K461</f>
        <v>46921.9</v>
      </c>
      <c r="L460" s="88">
        <f t="shared" si="45"/>
        <v>99.69044523196425</v>
      </c>
    </row>
    <row r="461" spans="1:12" ht="12.75">
      <c r="A461" s="15" t="s">
        <v>314</v>
      </c>
      <c r="B461" s="13" t="s">
        <v>275</v>
      </c>
      <c r="C461" s="10" t="s">
        <v>296</v>
      </c>
      <c r="D461" s="10" t="s">
        <v>263</v>
      </c>
      <c r="E461" s="11"/>
      <c r="F461" s="12"/>
      <c r="G461" s="12"/>
      <c r="H461" s="12"/>
      <c r="I461" s="10"/>
      <c r="J461" s="31">
        <f>+J462+J487</f>
        <v>47067.6</v>
      </c>
      <c r="K461" s="31">
        <f>+K462+K487</f>
        <v>46921.9</v>
      </c>
      <c r="L461" s="88">
        <f>K461/J461*100</f>
        <v>99.69044523196425</v>
      </c>
    </row>
    <row r="462" spans="1:12" ht="26.25">
      <c r="A462" s="67" t="s">
        <v>417</v>
      </c>
      <c r="B462" s="13" t="s">
        <v>275</v>
      </c>
      <c r="C462" s="10" t="s">
        <v>296</v>
      </c>
      <c r="D462" s="10" t="s">
        <v>263</v>
      </c>
      <c r="E462" s="11" t="s">
        <v>265</v>
      </c>
      <c r="F462" s="12" t="s">
        <v>221</v>
      </c>
      <c r="G462" s="12" t="s">
        <v>180</v>
      </c>
      <c r="H462" s="12" t="s">
        <v>181</v>
      </c>
      <c r="I462" s="10"/>
      <c r="J462" s="31">
        <f>J463+J478</f>
        <v>46648.9</v>
      </c>
      <c r="K462" s="31">
        <f>K463+K478</f>
        <v>46503.3</v>
      </c>
      <c r="L462" s="88">
        <f aca="true" t="shared" si="48" ref="L462:L525">K462/J462*100</f>
        <v>99.6878811719033</v>
      </c>
    </row>
    <row r="463" spans="1:12" ht="12.75">
      <c r="A463" s="54" t="s">
        <v>21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180</v>
      </c>
      <c r="H463" s="28" t="s">
        <v>181</v>
      </c>
      <c r="I463" s="20"/>
      <c r="J463" s="45">
        <f>J464+J474</f>
        <v>46272</v>
      </c>
      <c r="K463" s="45">
        <f>K464+K474</f>
        <v>46126.4</v>
      </c>
      <c r="L463" s="88">
        <f t="shared" si="48"/>
        <v>99.6853388658368</v>
      </c>
    </row>
    <row r="464" spans="1:12" ht="12.75">
      <c r="A464" s="54" t="s">
        <v>118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260</v>
      </c>
      <c r="H464" s="28" t="s">
        <v>181</v>
      </c>
      <c r="I464" s="20"/>
      <c r="J464" s="24">
        <f>J465+J471+J468</f>
        <v>46104</v>
      </c>
      <c r="K464" s="24">
        <f>K465+K471+K468</f>
        <v>45958.4</v>
      </c>
      <c r="L464" s="88">
        <f t="shared" si="48"/>
        <v>99.6841922609752</v>
      </c>
    </row>
    <row r="465" spans="1:12" ht="26.25">
      <c r="A465" s="54" t="s">
        <v>71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119</v>
      </c>
      <c r="I465" s="20"/>
      <c r="J465" s="24">
        <f>J466</f>
        <v>43913.1</v>
      </c>
      <c r="K465" s="24">
        <f>K466</f>
        <v>43768.4</v>
      </c>
      <c r="L465" s="88">
        <f t="shared" si="48"/>
        <v>99.67048557264235</v>
      </c>
    </row>
    <row r="466" spans="1:12" ht="26.25">
      <c r="A466" s="25" t="s">
        <v>226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119</v>
      </c>
      <c r="I466" s="20" t="s">
        <v>225</v>
      </c>
      <c r="J466" s="24">
        <f>J467</f>
        <v>43913.1</v>
      </c>
      <c r="K466" s="24">
        <f>K467</f>
        <v>43768.4</v>
      </c>
      <c r="L466" s="88">
        <f t="shared" si="48"/>
        <v>99.67048557264235</v>
      </c>
    </row>
    <row r="467" spans="1:12" ht="12.75">
      <c r="A467" s="25" t="s">
        <v>61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260</v>
      </c>
      <c r="H467" s="28" t="s">
        <v>119</v>
      </c>
      <c r="I467" s="20" t="s">
        <v>62</v>
      </c>
      <c r="J467" s="24">
        <v>43913.1</v>
      </c>
      <c r="K467" s="24">
        <v>43768.4</v>
      </c>
      <c r="L467" s="88">
        <f t="shared" si="48"/>
        <v>99.67048557264235</v>
      </c>
    </row>
    <row r="468" spans="1:12" ht="26.25">
      <c r="A468" s="25" t="s">
        <v>380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427</v>
      </c>
      <c r="I468" s="20"/>
      <c r="J468" s="24">
        <f>J469</f>
        <v>109.5</v>
      </c>
      <c r="K468" s="24">
        <f>K469</f>
        <v>109.5</v>
      </c>
      <c r="L468" s="88">
        <f>K468/J468*100</f>
        <v>100</v>
      </c>
    </row>
    <row r="469" spans="1:12" ht="26.25">
      <c r="A469" s="25" t="s">
        <v>226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427</v>
      </c>
      <c r="I469" s="20" t="s">
        <v>225</v>
      </c>
      <c r="J469" s="24">
        <f>J470</f>
        <v>109.5</v>
      </c>
      <c r="K469" s="24">
        <f>K470</f>
        <v>109.5</v>
      </c>
      <c r="L469" s="88">
        <f t="shared" si="48"/>
        <v>100</v>
      </c>
    </row>
    <row r="470" spans="1:12" ht="12.75">
      <c r="A470" s="25" t="s">
        <v>61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427</v>
      </c>
      <c r="I470" s="20" t="s">
        <v>62</v>
      </c>
      <c r="J470" s="24">
        <v>109.5</v>
      </c>
      <c r="K470" s="24">
        <v>109.5</v>
      </c>
      <c r="L470" s="88">
        <f t="shared" si="48"/>
        <v>100</v>
      </c>
    </row>
    <row r="471" spans="1:12" ht="26.25">
      <c r="A471" s="25" t="s">
        <v>378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379</v>
      </c>
      <c r="I471" s="20"/>
      <c r="J471" s="24">
        <f>J472</f>
        <v>2081.4</v>
      </c>
      <c r="K471" s="24">
        <f>K472</f>
        <v>2080.5</v>
      </c>
      <c r="L471" s="88">
        <f t="shared" si="48"/>
        <v>99.9567598731623</v>
      </c>
    </row>
    <row r="472" spans="1:12" ht="26.2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379</v>
      </c>
      <c r="I472" s="20" t="s">
        <v>225</v>
      </c>
      <c r="J472" s="24">
        <f>J473</f>
        <v>2081.4</v>
      </c>
      <c r="K472" s="24">
        <f>K473</f>
        <v>2080.5</v>
      </c>
      <c r="L472" s="88">
        <f t="shared" si="48"/>
        <v>99.9567598731623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379</v>
      </c>
      <c r="I473" s="20" t="s">
        <v>62</v>
      </c>
      <c r="J473" s="24">
        <v>2081.4</v>
      </c>
      <c r="K473" s="24">
        <v>2080.5</v>
      </c>
      <c r="L473" s="88">
        <f t="shared" si="48"/>
        <v>99.9567598731623</v>
      </c>
    </row>
    <row r="474" spans="1:12" ht="12.75">
      <c r="A474" s="25" t="s">
        <v>122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267</v>
      </c>
      <c r="H474" s="28" t="s">
        <v>181</v>
      </c>
      <c r="I474" s="20"/>
      <c r="J474" s="45">
        <f aca="true" t="shared" si="49" ref="J474:K476">J475</f>
        <v>168</v>
      </c>
      <c r="K474" s="45">
        <f t="shared" si="49"/>
        <v>168</v>
      </c>
      <c r="L474" s="88">
        <f t="shared" si="48"/>
        <v>100</v>
      </c>
    </row>
    <row r="475" spans="1:12" ht="12.75">
      <c r="A475" s="54" t="s">
        <v>22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121</v>
      </c>
      <c r="I475" s="20"/>
      <c r="J475" s="45">
        <f t="shared" si="49"/>
        <v>168</v>
      </c>
      <c r="K475" s="45">
        <f t="shared" si="49"/>
        <v>168</v>
      </c>
      <c r="L475" s="88">
        <f>K475/J475*100</f>
        <v>100</v>
      </c>
    </row>
    <row r="476" spans="1:12" ht="26.25">
      <c r="A476" s="25" t="s">
        <v>226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 t="s">
        <v>225</v>
      </c>
      <c r="J476" s="45">
        <f t="shared" si="49"/>
        <v>168</v>
      </c>
      <c r="K476" s="45">
        <f t="shared" si="49"/>
        <v>168</v>
      </c>
      <c r="L476" s="88">
        <f t="shared" si="48"/>
        <v>100</v>
      </c>
    </row>
    <row r="477" spans="1:12" ht="12.75">
      <c r="A477" s="25" t="s">
        <v>61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267</v>
      </c>
      <c r="H477" s="28" t="s">
        <v>121</v>
      </c>
      <c r="I477" s="20" t="s">
        <v>62</v>
      </c>
      <c r="J477" s="45">
        <v>168</v>
      </c>
      <c r="K477" s="45">
        <v>168</v>
      </c>
      <c r="L477" s="88">
        <f t="shared" si="48"/>
        <v>100</v>
      </c>
    </row>
    <row r="478" spans="1:12" ht="26.25">
      <c r="A478" s="25" t="s">
        <v>23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241</v>
      </c>
      <c r="G478" s="28" t="s">
        <v>180</v>
      </c>
      <c r="H478" s="28" t="s">
        <v>181</v>
      </c>
      <c r="I478" s="20"/>
      <c r="J478" s="45">
        <f>J479</f>
        <v>376.9</v>
      </c>
      <c r="K478" s="45">
        <f>K479</f>
        <v>376.9</v>
      </c>
      <c r="L478" s="88">
        <f t="shared" si="48"/>
        <v>100</v>
      </c>
    </row>
    <row r="479" spans="1:12" ht="26.25">
      <c r="A479" s="25" t="s">
        <v>448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260</v>
      </c>
      <c r="H479" s="28" t="s">
        <v>181</v>
      </c>
      <c r="I479" s="20"/>
      <c r="J479" s="45">
        <f>J480</f>
        <v>376.9</v>
      </c>
      <c r="K479" s="45">
        <f>K480</f>
        <v>376.9</v>
      </c>
      <c r="L479" s="88">
        <f t="shared" si="48"/>
        <v>100</v>
      </c>
    </row>
    <row r="480" spans="1:12" ht="12.75">
      <c r="A480" s="54" t="s">
        <v>22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121</v>
      </c>
      <c r="I480" s="20"/>
      <c r="J480" s="45">
        <f>J481+J483+J485</f>
        <v>376.9</v>
      </c>
      <c r="K480" s="45">
        <f>K481+K483+K485</f>
        <v>376.9</v>
      </c>
      <c r="L480" s="88">
        <f t="shared" si="48"/>
        <v>100</v>
      </c>
    </row>
    <row r="481" spans="1:12" ht="39">
      <c r="A481" s="25" t="s">
        <v>328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 t="s">
        <v>329</v>
      </c>
      <c r="J481" s="45">
        <f>J482</f>
        <v>100</v>
      </c>
      <c r="K481" s="45">
        <f>K482</f>
        <v>100</v>
      </c>
      <c r="L481" s="88">
        <f t="shared" si="48"/>
        <v>100</v>
      </c>
    </row>
    <row r="482" spans="1:12" ht="12.75">
      <c r="A482" s="25" t="s">
        <v>243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244</v>
      </c>
      <c r="J482" s="45">
        <v>100</v>
      </c>
      <c r="K482" s="45">
        <v>100</v>
      </c>
      <c r="L482" s="88">
        <f>K482/J482*100</f>
        <v>100</v>
      </c>
    </row>
    <row r="483" spans="1:12" ht="26.25">
      <c r="A483" s="25" t="s">
        <v>215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330</v>
      </c>
      <c r="J483" s="45">
        <f>J484</f>
        <v>94.9</v>
      </c>
      <c r="K483" s="45">
        <f>K484</f>
        <v>94.9</v>
      </c>
      <c r="L483" s="88">
        <f t="shared" si="48"/>
        <v>100</v>
      </c>
    </row>
    <row r="484" spans="1:12" ht="26.25">
      <c r="A484" s="25" t="s">
        <v>233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245</v>
      </c>
      <c r="J484" s="45">
        <v>94.9</v>
      </c>
      <c r="K484" s="45">
        <v>94.9</v>
      </c>
      <c r="L484" s="88">
        <f t="shared" si="48"/>
        <v>100</v>
      </c>
    </row>
    <row r="485" spans="1:12" ht="26.25">
      <c r="A485" s="25" t="s">
        <v>226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225</v>
      </c>
      <c r="J485" s="45">
        <f>J486</f>
        <v>182</v>
      </c>
      <c r="K485" s="45">
        <f>K486</f>
        <v>182</v>
      </c>
      <c r="L485" s="88">
        <f t="shared" si="48"/>
        <v>100</v>
      </c>
    </row>
    <row r="486" spans="1:12" ht="12.75">
      <c r="A486" s="25" t="s">
        <v>61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 t="s">
        <v>62</v>
      </c>
      <c r="J486" s="45">
        <v>182</v>
      </c>
      <c r="K486" s="45">
        <v>182</v>
      </c>
      <c r="L486" s="88">
        <f t="shared" si="48"/>
        <v>100</v>
      </c>
    </row>
    <row r="487" spans="1:12" ht="12.75">
      <c r="A487" s="26" t="s">
        <v>41</v>
      </c>
      <c r="B487" s="13" t="s">
        <v>275</v>
      </c>
      <c r="C487" s="10" t="s">
        <v>296</v>
      </c>
      <c r="D487" s="10" t="s">
        <v>263</v>
      </c>
      <c r="E487" s="11" t="s">
        <v>541</v>
      </c>
      <c r="F487" s="12" t="s">
        <v>221</v>
      </c>
      <c r="G487" s="12" t="s">
        <v>180</v>
      </c>
      <c r="H487" s="12" t="s">
        <v>181</v>
      </c>
      <c r="I487" s="10"/>
      <c r="J487" s="31">
        <f aca="true" t="shared" si="50" ref="J487:K489">J488</f>
        <v>418.7</v>
      </c>
      <c r="K487" s="31">
        <f t="shared" si="50"/>
        <v>418.6</v>
      </c>
      <c r="L487" s="88">
        <f t="shared" si="48"/>
        <v>99.97611655123</v>
      </c>
    </row>
    <row r="488" spans="1:12" ht="12.75">
      <c r="A488" s="25" t="s">
        <v>544</v>
      </c>
      <c r="B488" s="29" t="s">
        <v>275</v>
      </c>
      <c r="C488" s="20" t="s">
        <v>296</v>
      </c>
      <c r="D488" s="20" t="s">
        <v>263</v>
      </c>
      <c r="E488" s="27" t="s">
        <v>541</v>
      </c>
      <c r="F488" s="28" t="s">
        <v>221</v>
      </c>
      <c r="G488" s="28" t="s">
        <v>180</v>
      </c>
      <c r="H488" s="28" t="s">
        <v>545</v>
      </c>
      <c r="I488" s="20"/>
      <c r="J488" s="45">
        <f t="shared" si="50"/>
        <v>418.7</v>
      </c>
      <c r="K488" s="45">
        <f t="shared" si="50"/>
        <v>418.6</v>
      </c>
      <c r="L488" s="88">
        <f t="shared" si="48"/>
        <v>99.97611655123</v>
      </c>
    </row>
    <row r="489" spans="1:12" ht="26.25">
      <c r="A489" s="25" t="s">
        <v>226</v>
      </c>
      <c r="B489" s="29" t="s">
        <v>275</v>
      </c>
      <c r="C489" s="20" t="s">
        <v>296</v>
      </c>
      <c r="D489" s="20" t="s">
        <v>263</v>
      </c>
      <c r="E489" s="27" t="s">
        <v>541</v>
      </c>
      <c r="F489" s="28" t="s">
        <v>221</v>
      </c>
      <c r="G489" s="28" t="s">
        <v>180</v>
      </c>
      <c r="H489" s="28" t="s">
        <v>545</v>
      </c>
      <c r="I489" s="20" t="s">
        <v>225</v>
      </c>
      <c r="J489" s="45">
        <f t="shared" si="50"/>
        <v>418.7</v>
      </c>
      <c r="K489" s="45">
        <f t="shared" si="50"/>
        <v>418.6</v>
      </c>
      <c r="L489" s="88">
        <f>K489/J489*100</f>
        <v>99.97611655123</v>
      </c>
    </row>
    <row r="490" spans="1:12" ht="12.75">
      <c r="A490" s="25" t="s">
        <v>61</v>
      </c>
      <c r="B490" s="29" t="s">
        <v>275</v>
      </c>
      <c r="C490" s="20" t="s">
        <v>296</v>
      </c>
      <c r="D490" s="20" t="s">
        <v>263</v>
      </c>
      <c r="E490" s="27" t="s">
        <v>541</v>
      </c>
      <c r="F490" s="28" t="s">
        <v>221</v>
      </c>
      <c r="G490" s="28" t="s">
        <v>180</v>
      </c>
      <c r="H490" s="28" t="s">
        <v>545</v>
      </c>
      <c r="I490" s="20" t="s">
        <v>62</v>
      </c>
      <c r="J490" s="45">
        <v>418.7</v>
      </c>
      <c r="K490" s="45">
        <v>418.6</v>
      </c>
      <c r="L490" s="88">
        <f t="shared" si="48"/>
        <v>99.97611655123</v>
      </c>
    </row>
    <row r="491" spans="1:12" ht="12.75">
      <c r="A491" s="15" t="s">
        <v>46</v>
      </c>
      <c r="B491" s="13" t="s">
        <v>275</v>
      </c>
      <c r="C491" s="10" t="s">
        <v>313</v>
      </c>
      <c r="D491" s="10"/>
      <c r="E491" s="27"/>
      <c r="F491" s="28"/>
      <c r="G491" s="28"/>
      <c r="H491" s="28"/>
      <c r="I491" s="10"/>
      <c r="J491" s="14">
        <f aca="true" t="shared" si="51" ref="J491:K498">J492</f>
        <v>11862.7</v>
      </c>
      <c r="K491" s="14">
        <f t="shared" si="51"/>
        <v>11862.7</v>
      </c>
      <c r="L491" s="88">
        <f t="shared" si="48"/>
        <v>100</v>
      </c>
    </row>
    <row r="492" spans="1:12" ht="15" customHeight="1">
      <c r="A492" s="15" t="s">
        <v>485</v>
      </c>
      <c r="B492" s="13" t="s">
        <v>275</v>
      </c>
      <c r="C492" s="10" t="s">
        <v>313</v>
      </c>
      <c r="D492" s="10" t="s">
        <v>260</v>
      </c>
      <c r="E492" s="27"/>
      <c r="F492" s="28"/>
      <c r="G492" s="28"/>
      <c r="H492" s="28"/>
      <c r="I492" s="10"/>
      <c r="J492" s="14">
        <f t="shared" si="51"/>
        <v>11862.7</v>
      </c>
      <c r="K492" s="14">
        <f t="shared" si="51"/>
        <v>11862.7</v>
      </c>
      <c r="L492" s="88">
        <f t="shared" si="48"/>
        <v>100</v>
      </c>
    </row>
    <row r="493" spans="1:12" ht="24.75" customHeight="1">
      <c r="A493" s="67" t="s">
        <v>413</v>
      </c>
      <c r="B493" s="13" t="s">
        <v>275</v>
      </c>
      <c r="C493" s="10" t="s">
        <v>313</v>
      </c>
      <c r="D493" s="10" t="s">
        <v>260</v>
      </c>
      <c r="E493" s="11" t="s">
        <v>42</v>
      </c>
      <c r="F493" s="12" t="s">
        <v>221</v>
      </c>
      <c r="G493" s="12" t="s">
        <v>180</v>
      </c>
      <c r="H493" s="12" t="s">
        <v>181</v>
      </c>
      <c r="I493" s="10"/>
      <c r="J493" s="14">
        <f t="shared" si="51"/>
        <v>11862.7</v>
      </c>
      <c r="K493" s="14">
        <f t="shared" si="51"/>
        <v>11862.7</v>
      </c>
      <c r="L493" s="88">
        <f t="shared" si="48"/>
        <v>100</v>
      </c>
    </row>
    <row r="494" spans="1:12" ht="12.75">
      <c r="A494" s="54" t="s">
        <v>44</v>
      </c>
      <c r="B494" s="29" t="s">
        <v>275</v>
      </c>
      <c r="C494" s="20" t="s">
        <v>313</v>
      </c>
      <c r="D494" s="20" t="s">
        <v>260</v>
      </c>
      <c r="E494" s="27" t="s">
        <v>42</v>
      </c>
      <c r="F494" s="28" t="s">
        <v>219</v>
      </c>
      <c r="G494" s="28" t="s">
        <v>180</v>
      </c>
      <c r="H494" s="28" t="s">
        <v>181</v>
      </c>
      <c r="I494" s="20"/>
      <c r="J494" s="24">
        <f t="shared" si="51"/>
        <v>11862.7</v>
      </c>
      <c r="K494" s="24">
        <f t="shared" si="51"/>
        <v>11862.7</v>
      </c>
      <c r="L494" s="88">
        <f t="shared" si="48"/>
        <v>100</v>
      </c>
    </row>
    <row r="495" spans="1:12" ht="39">
      <c r="A495" s="54" t="s">
        <v>19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263</v>
      </c>
      <c r="H495" s="28" t="s">
        <v>181</v>
      </c>
      <c r="I495" s="20"/>
      <c r="J495" s="24">
        <f>J496</f>
        <v>11862.7</v>
      </c>
      <c r="K495" s="24">
        <f>K496</f>
        <v>11862.7</v>
      </c>
      <c r="L495" s="88">
        <f t="shared" si="48"/>
        <v>100</v>
      </c>
    </row>
    <row r="496" spans="1:12" ht="12.75">
      <c r="A496" s="25" t="s">
        <v>45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212</v>
      </c>
      <c r="I496" s="20"/>
      <c r="J496" s="24">
        <f>J497+J500</f>
        <v>11862.7</v>
      </c>
      <c r="K496" s="24">
        <f>K497+K500</f>
        <v>11862.7</v>
      </c>
      <c r="L496" s="88">
        <f>K496/J496*100</f>
        <v>100</v>
      </c>
    </row>
    <row r="497" spans="1:12" ht="13.5" customHeight="1">
      <c r="A497" s="25" t="s">
        <v>458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459</v>
      </c>
      <c r="I497" s="20"/>
      <c r="J497" s="24">
        <f>J498</f>
        <v>11844.1</v>
      </c>
      <c r="K497" s="24">
        <f>K498</f>
        <v>11844.1</v>
      </c>
      <c r="L497" s="88">
        <f t="shared" si="48"/>
        <v>100</v>
      </c>
    </row>
    <row r="498" spans="1:12" ht="12.75">
      <c r="A498" s="25" t="s">
        <v>46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459</v>
      </c>
      <c r="I498" s="20" t="s">
        <v>47</v>
      </c>
      <c r="J498" s="24">
        <f t="shared" si="51"/>
        <v>11844.1</v>
      </c>
      <c r="K498" s="24">
        <f t="shared" si="51"/>
        <v>11844.1</v>
      </c>
      <c r="L498" s="88">
        <f t="shared" si="48"/>
        <v>100</v>
      </c>
    </row>
    <row r="499" spans="1:12" ht="12.75">
      <c r="A499" s="25" t="s">
        <v>48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459</v>
      </c>
      <c r="I499" s="20" t="s">
        <v>49</v>
      </c>
      <c r="J499" s="24">
        <v>11844.1</v>
      </c>
      <c r="K499" s="24">
        <v>11844.1</v>
      </c>
      <c r="L499" s="88">
        <f t="shared" si="48"/>
        <v>100</v>
      </c>
    </row>
    <row r="500" spans="1:12" ht="26.25">
      <c r="A500" s="25" t="s">
        <v>460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461</v>
      </c>
      <c r="I500" s="20"/>
      <c r="J500" s="24">
        <f>J501</f>
        <v>18.6</v>
      </c>
      <c r="K500" s="24">
        <f>K501</f>
        <v>18.6</v>
      </c>
      <c r="L500" s="88">
        <f t="shared" si="48"/>
        <v>100</v>
      </c>
    </row>
    <row r="501" spans="1:12" ht="12.75">
      <c r="A501" s="25" t="s">
        <v>46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461</v>
      </c>
      <c r="I501" s="20" t="s">
        <v>47</v>
      </c>
      <c r="J501" s="24">
        <f>J502</f>
        <v>18.6</v>
      </c>
      <c r="K501" s="24">
        <f>K502</f>
        <v>18.6</v>
      </c>
      <c r="L501" s="88">
        <f t="shared" si="48"/>
        <v>100</v>
      </c>
    </row>
    <row r="502" spans="1:12" ht="12.75">
      <c r="A502" s="25" t="s">
        <v>48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461</v>
      </c>
      <c r="I502" s="20" t="s">
        <v>49</v>
      </c>
      <c r="J502" s="24">
        <v>18.6</v>
      </c>
      <c r="K502" s="24">
        <v>18.6</v>
      </c>
      <c r="L502" s="88">
        <f t="shared" si="48"/>
        <v>100</v>
      </c>
    </row>
    <row r="503" spans="1:12" ht="12.75">
      <c r="A503" s="7" t="s">
        <v>266</v>
      </c>
      <c r="B503" s="3" t="s">
        <v>299</v>
      </c>
      <c r="C503" s="1"/>
      <c r="D503" s="1"/>
      <c r="E503" s="41"/>
      <c r="F503" s="42"/>
      <c r="G503" s="42"/>
      <c r="H503" s="42"/>
      <c r="I503" s="1"/>
      <c r="J503" s="34">
        <f>J504</f>
        <v>6669.1</v>
      </c>
      <c r="K503" s="34">
        <f>K504</f>
        <v>6633.9</v>
      </c>
      <c r="L503" s="88">
        <f>K503/J503*100</f>
        <v>99.47219264968285</v>
      </c>
    </row>
    <row r="504" spans="1:12" ht="12.75">
      <c r="A504" s="26" t="s">
        <v>259</v>
      </c>
      <c r="B504" s="13" t="s">
        <v>299</v>
      </c>
      <c r="C504" s="10" t="s">
        <v>260</v>
      </c>
      <c r="D504" s="10"/>
      <c r="E504" s="27"/>
      <c r="F504" s="28"/>
      <c r="G504" s="28"/>
      <c r="H504" s="28"/>
      <c r="I504" s="10"/>
      <c r="J504" s="31">
        <f>J505+J527+J545</f>
        <v>6669.1</v>
      </c>
      <c r="K504" s="31">
        <f>K505+K527+K545</f>
        <v>6633.9</v>
      </c>
      <c r="L504" s="88">
        <f t="shared" si="48"/>
        <v>99.47219264968285</v>
      </c>
    </row>
    <row r="505" spans="1:12" ht="39">
      <c r="A505" s="15" t="s">
        <v>307</v>
      </c>
      <c r="B505" s="13" t="s">
        <v>299</v>
      </c>
      <c r="C505" s="10" t="s">
        <v>260</v>
      </c>
      <c r="D505" s="10" t="s">
        <v>267</v>
      </c>
      <c r="E505" s="27"/>
      <c r="F505" s="28"/>
      <c r="G505" s="28"/>
      <c r="H505" s="28"/>
      <c r="I505" s="10"/>
      <c r="J505" s="14">
        <f>J506</f>
        <v>5041.6</v>
      </c>
      <c r="K505" s="14">
        <f>K506</f>
        <v>5006.4</v>
      </c>
      <c r="L505" s="88">
        <f t="shared" si="48"/>
        <v>99.30180894953982</v>
      </c>
    </row>
    <row r="506" spans="1:12" ht="12.75">
      <c r="A506" s="67" t="s">
        <v>31</v>
      </c>
      <c r="B506" s="13" t="s">
        <v>299</v>
      </c>
      <c r="C506" s="10" t="s">
        <v>260</v>
      </c>
      <c r="D506" s="10" t="s">
        <v>267</v>
      </c>
      <c r="E506" s="11" t="s">
        <v>32</v>
      </c>
      <c r="F506" s="12" t="s">
        <v>221</v>
      </c>
      <c r="G506" s="12" t="s">
        <v>180</v>
      </c>
      <c r="H506" s="12" t="s">
        <v>181</v>
      </c>
      <c r="I506" s="10"/>
      <c r="J506" s="14">
        <f>+J514+J507+J523</f>
        <v>5041.6</v>
      </c>
      <c r="K506" s="14">
        <f>+K514+K507+K523</f>
        <v>5006.4</v>
      </c>
      <c r="L506" s="88">
        <f t="shared" si="48"/>
        <v>99.30180894953982</v>
      </c>
    </row>
    <row r="507" spans="1:12" ht="12.75">
      <c r="A507" s="54" t="s">
        <v>449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219</v>
      </c>
      <c r="G507" s="28" t="s">
        <v>180</v>
      </c>
      <c r="H507" s="28" t="s">
        <v>181</v>
      </c>
      <c r="I507" s="20"/>
      <c r="J507" s="24">
        <f>J508+J511</f>
        <v>2532.2000000000003</v>
      </c>
      <c r="K507" s="24">
        <f>K508+K511</f>
        <v>2532.2000000000003</v>
      </c>
      <c r="L507" s="88">
        <f t="shared" si="48"/>
        <v>100</v>
      </c>
    </row>
    <row r="508" spans="1:12" ht="26.25">
      <c r="A508" s="54" t="s">
        <v>1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182</v>
      </c>
      <c r="I508" s="20"/>
      <c r="J508" s="24">
        <f>J509</f>
        <v>2524.9</v>
      </c>
      <c r="K508" s="24">
        <f>K509</f>
        <v>2524.9</v>
      </c>
      <c r="L508" s="88">
        <f t="shared" si="48"/>
        <v>100</v>
      </c>
    </row>
    <row r="509" spans="1:12" ht="39">
      <c r="A509" s="25" t="s">
        <v>328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 t="s">
        <v>329</v>
      </c>
      <c r="J509" s="24">
        <f>J510</f>
        <v>2524.9</v>
      </c>
      <c r="K509" s="24">
        <f>K510</f>
        <v>2524.9</v>
      </c>
      <c r="L509" s="88">
        <f t="shared" si="48"/>
        <v>100</v>
      </c>
    </row>
    <row r="510" spans="1:12" ht="12.75">
      <c r="A510" s="25" t="s">
        <v>243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182</v>
      </c>
      <c r="I510" s="20" t="s">
        <v>244</v>
      </c>
      <c r="J510" s="24">
        <v>2524.9</v>
      </c>
      <c r="K510" s="24">
        <v>2524.9</v>
      </c>
      <c r="L510" s="88">
        <f>K510/J510*100</f>
        <v>100</v>
      </c>
    </row>
    <row r="511" spans="1:12" ht="12.75">
      <c r="A511" s="25" t="s">
        <v>2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183</v>
      </c>
      <c r="I511" s="20"/>
      <c r="J511" s="45">
        <f>J512</f>
        <v>7.3</v>
      </c>
      <c r="K511" s="45">
        <f>K512</f>
        <v>7.3</v>
      </c>
      <c r="L511" s="88">
        <f t="shared" si="48"/>
        <v>100</v>
      </c>
    </row>
    <row r="512" spans="1:12" ht="26.25">
      <c r="A512" s="25" t="s">
        <v>215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 t="s">
        <v>330</v>
      </c>
      <c r="J512" s="45">
        <f>J513</f>
        <v>7.3</v>
      </c>
      <c r="K512" s="45">
        <f>K513</f>
        <v>7.3</v>
      </c>
      <c r="L512" s="88">
        <f t="shared" si="48"/>
        <v>100</v>
      </c>
    </row>
    <row r="513" spans="1:12" ht="26.25">
      <c r="A513" s="25" t="s">
        <v>233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183</v>
      </c>
      <c r="I513" s="20" t="s">
        <v>245</v>
      </c>
      <c r="J513" s="45">
        <v>7.3</v>
      </c>
      <c r="K513" s="45">
        <v>7.3</v>
      </c>
      <c r="L513" s="88">
        <f t="shared" si="48"/>
        <v>100</v>
      </c>
    </row>
    <row r="514" spans="1:12" ht="12.75">
      <c r="A514" s="25" t="s">
        <v>266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241</v>
      </c>
      <c r="G514" s="28" t="s">
        <v>180</v>
      </c>
      <c r="H514" s="28" t="s">
        <v>181</v>
      </c>
      <c r="I514" s="20"/>
      <c r="J514" s="24">
        <f>J515+J518</f>
        <v>2501.5</v>
      </c>
      <c r="K514" s="24">
        <f>K515+K518</f>
        <v>2466.3</v>
      </c>
      <c r="L514" s="88">
        <f t="shared" si="48"/>
        <v>98.59284429342395</v>
      </c>
    </row>
    <row r="515" spans="1:12" ht="26.25">
      <c r="A515" s="54" t="s">
        <v>1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182</v>
      </c>
      <c r="I515" s="20"/>
      <c r="J515" s="24">
        <f>J516</f>
        <v>1609.1</v>
      </c>
      <c r="K515" s="24">
        <f>K516</f>
        <v>1609.1</v>
      </c>
      <c r="L515" s="88">
        <f t="shared" si="48"/>
        <v>100</v>
      </c>
    </row>
    <row r="516" spans="1:12" ht="39">
      <c r="A516" s="25" t="s">
        <v>328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 t="s">
        <v>329</v>
      </c>
      <c r="J516" s="24">
        <f>J517</f>
        <v>1609.1</v>
      </c>
      <c r="K516" s="24">
        <f>K517</f>
        <v>1609.1</v>
      </c>
      <c r="L516" s="88">
        <f t="shared" si="48"/>
        <v>100</v>
      </c>
    </row>
    <row r="517" spans="1:12" ht="12.75">
      <c r="A517" s="25" t="s">
        <v>243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182</v>
      </c>
      <c r="I517" s="20" t="s">
        <v>244</v>
      </c>
      <c r="J517" s="24">
        <v>1609.1</v>
      </c>
      <c r="K517" s="24">
        <v>1609.1</v>
      </c>
      <c r="L517" s="88">
        <f>K517/J517*100</f>
        <v>100</v>
      </c>
    </row>
    <row r="518" spans="1:12" ht="12.75">
      <c r="A518" s="25" t="s">
        <v>2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183</v>
      </c>
      <c r="I518" s="20"/>
      <c r="J518" s="24">
        <f>+J519+J521</f>
        <v>892.4</v>
      </c>
      <c r="K518" s="24">
        <f>+K519+K521</f>
        <v>857.2</v>
      </c>
      <c r="L518" s="88">
        <f t="shared" si="48"/>
        <v>96.05558045719408</v>
      </c>
    </row>
    <row r="519" spans="1:12" ht="26.25">
      <c r="A519" s="25" t="s">
        <v>215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 t="s">
        <v>330</v>
      </c>
      <c r="J519" s="24">
        <f>J520</f>
        <v>886.8</v>
      </c>
      <c r="K519" s="24">
        <f>K520</f>
        <v>851.7</v>
      </c>
      <c r="L519" s="88">
        <f t="shared" si="48"/>
        <v>96.04194857916104</v>
      </c>
    </row>
    <row r="520" spans="1:12" ht="26.25">
      <c r="A520" s="25" t="s">
        <v>233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245</v>
      </c>
      <c r="J520" s="24">
        <v>886.8</v>
      </c>
      <c r="K520" s="24">
        <v>851.7</v>
      </c>
      <c r="L520" s="88">
        <f t="shared" si="48"/>
        <v>96.04194857916104</v>
      </c>
    </row>
    <row r="521" spans="1:12" ht="12.75">
      <c r="A521" s="25" t="s">
        <v>331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332</v>
      </c>
      <c r="J521" s="24">
        <f>J522</f>
        <v>5.6</v>
      </c>
      <c r="K521" s="24">
        <f>K522</f>
        <v>5.5</v>
      </c>
      <c r="L521" s="88">
        <f t="shared" si="48"/>
        <v>98.21428571428572</v>
      </c>
    </row>
    <row r="522" spans="1:12" ht="12.75">
      <c r="A522" s="25" t="s">
        <v>246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183</v>
      </c>
      <c r="I522" s="20" t="s">
        <v>247</v>
      </c>
      <c r="J522" s="24">
        <v>5.6</v>
      </c>
      <c r="K522" s="24">
        <v>5.5</v>
      </c>
      <c r="L522" s="88">
        <f t="shared" si="48"/>
        <v>98.21428571428572</v>
      </c>
    </row>
    <row r="523" spans="1:12" ht="12.75">
      <c r="A523" s="25" t="s">
        <v>368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369</v>
      </c>
      <c r="G523" s="28" t="s">
        <v>180</v>
      </c>
      <c r="H523" s="28" t="s">
        <v>181</v>
      </c>
      <c r="I523" s="20"/>
      <c r="J523" s="24">
        <f aca="true" t="shared" si="52" ref="J523:K525">J524</f>
        <v>7.9</v>
      </c>
      <c r="K523" s="24">
        <f t="shared" si="52"/>
        <v>7.9</v>
      </c>
      <c r="L523" s="88">
        <f t="shared" si="48"/>
        <v>100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183</v>
      </c>
      <c r="I524" s="20"/>
      <c r="J524" s="24">
        <f t="shared" si="52"/>
        <v>7.9</v>
      </c>
      <c r="K524" s="24">
        <f t="shared" si="52"/>
        <v>7.9</v>
      </c>
      <c r="L524" s="88">
        <f>K524/J524*100</f>
        <v>100</v>
      </c>
    </row>
    <row r="525" spans="1:12" ht="26.25">
      <c r="A525" s="25" t="s">
        <v>215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 t="s">
        <v>330</v>
      </c>
      <c r="J525" s="24">
        <f t="shared" si="52"/>
        <v>7.9</v>
      </c>
      <c r="K525" s="24">
        <f t="shared" si="52"/>
        <v>7.9</v>
      </c>
      <c r="L525" s="88">
        <f t="shared" si="48"/>
        <v>100</v>
      </c>
    </row>
    <row r="526" spans="1:12" ht="26.25">
      <c r="A526" s="25" t="s">
        <v>233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369</v>
      </c>
      <c r="G526" s="28" t="s">
        <v>180</v>
      </c>
      <c r="H526" s="28" t="s">
        <v>183</v>
      </c>
      <c r="I526" s="20" t="s">
        <v>245</v>
      </c>
      <c r="J526" s="24">
        <v>7.9</v>
      </c>
      <c r="K526" s="24">
        <v>7.9</v>
      </c>
      <c r="L526" s="88">
        <f aca="true" t="shared" si="53" ref="L526:L544">K526/J526*100</f>
        <v>100</v>
      </c>
    </row>
    <row r="527" spans="1:12" ht="26.25">
      <c r="A527" s="15" t="s">
        <v>308</v>
      </c>
      <c r="B527" s="13" t="s">
        <v>299</v>
      </c>
      <c r="C527" s="10" t="s">
        <v>260</v>
      </c>
      <c r="D527" s="10" t="s">
        <v>282</v>
      </c>
      <c r="E527" s="27"/>
      <c r="F527" s="28"/>
      <c r="G527" s="28"/>
      <c r="H527" s="28"/>
      <c r="I527" s="10"/>
      <c r="J527" s="14">
        <f>J528</f>
        <v>1617.5</v>
      </c>
      <c r="K527" s="14">
        <f>K528</f>
        <v>1617.5</v>
      </c>
      <c r="L527" s="88">
        <f t="shared" si="53"/>
        <v>100</v>
      </c>
    </row>
    <row r="528" spans="1:12" ht="12.75">
      <c r="A528" s="26" t="s">
        <v>33</v>
      </c>
      <c r="B528" s="13" t="s">
        <v>299</v>
      </c>
      <c r="C528" s="10" t="s">
        <v>260</v>
      </c>
      <c r="D528" s="10" t="s">
        <v>282</v>
      </c>
      <c r="E528" s="11" t="s">
        <v>34</v>
      </c>
      <c r="F528" s="12" t="s">
        <v>221</v>
      </c>
      <c r="G528" s="12" t="s">
        <v>180</v>
      </c>
      <c r="H528" s="12" t="s">
        <v>181</v>
      </c>
      <c r="I528" s="10"/>
      <c r="J528" s="14">
        <f>J529+J536</f>
        <v>1617.5</v>
      </c>
      <c r="K528" s="14">
        <f>K529+K536</f>
        <v>1617.5</v>
      </c>
      <c r="L528" s="88">
        <f t="shared" si="53"/>
        <v>100</v>
      </c>
    </row>
    <row r="529" spans="1:12" ht="12.75">
      <c r="A529" s="19" t="s">
        <v>35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219</v>
      </c>
      <c r="G529" s="28" t="s">
        <v>180</v>
      </c>
      <c r="H529" s="28" t="s">
        <v>181</v>
      </c>
      <c r="I529" s="20"/>
      <c r="J529" s="24">
        <f>J530+J533</f>
        <v>1525.3</v>
      </c>
      <c r="K529" s="24">
        <f>K530+K533</f>
        <v>1525.3</v>
      </c>
      <c r="L529" s="88">
        <f t="shared" si="53"/>
        <v>100</v>
      </c>
    </row>
    <row r="530" spans="1:12" ht="26.25">
      <c r="A530" s="54" t="s">
        <v>1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182</v>
      </c>
      <c r="I530" s="20"/>
      <c r="J530" s="24">
        <f>J531</f>
        <v>1517.3</v>
      </c>
      <c r="K530" s="24">
        <f>K531</f>
        <v>1517.3</v>
      </c>
      <c r="L530" s="88">
        <f t="shared" si="53"/>
        <v>100</v>
      </c>
    </row>
    <row r="531" spans="1:12" ht="39">
      <c r="A531" s="25" t="s">
        <v>328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 t="s">
        <v>329</v>
      </c>
      <c r="J531" s="24">
        <f>J532</f>
        <v>1517.3</v>
      </c>
      <c r="K531" s="24">
        <f>K532</f>
        <v>1517.3</v>
      </c>
      <c r="L531" s="88">
        <f>K531/J531*100</f>
        <v>100</v>
      </c>
    </row>
    <row r="532" spans="1:12" ht="12.75">
      <c r="A532" s="25" t="s">
        <v>243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182</v>
      </c>
      <c r="I532" s="20" t="s">
        <v>244</v>
      </c>
      <c r="J532" s="24">
        <v>1517.3</v>
      </c>
      <c r="K532" s="24">
        <v>1517.3</v>
      </c>
      <c r="L532" s="88">
        <f t="shared" si="53"/>
        <v>100</v>
      </c>
    </row>
    <row r="533" spans="1:12" ht="12.75">
      <c r="A533" s="25" t="s">
        <v>2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183</v>
      </c>
      <c r="I533" s="20"/>
      <c r="J533" s="45">
        <f>+J534</f>
        <v>8</v>
      </c>
      <c r="K533" s="45">
        <f>+K534</f>
        <v>8</v>
      </c>
      <c r="L533" s="88">
        <f t="shared" si="53"/>
        <v>100</v>
      </c>
    </row>
    <row r="534" spans="1:12" ht="26.25">
      <c r="A534" s="25" t="s">
        <v>215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 t="s">
        <v>330</v>
      </c>
      <c r="J534" s="45">
        <f>J535</f>
        <v>8</v>
      </c>
      <c r="K534" s="45">
        <f>K535</f>
        <v>8</v>
      </c>
      <c r="L534" s="88">
        <f t="shared" si="53"/>
        <v>100</v>
      </c>
    </row>
    <row r="535" spans="1:12" ht="26.25">
      <c r="A535" s="25" t="s">
        <v>233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183</v>
      </c>
      <c r="I535" s="20" t="s">
        <v>245</v>
      </c>
      <c r="J535" s="45">
        <v>8</v>
      </c>
      <c r="K535" s="45">
        <v>8</v>
      </c>
      <c r="L535" s="88">
        <f t="shared" si="53"/>
        <v>100</v>
      </c>
    </row>
    <row r="536" spans="1:12" ht="12" customHeight="1">
      <c r="A536" s="25" t="s">
        <v>36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241</v>
      </c>
      <c r="G536" s="28" t="s">
        <v>180</v>
      </c>
      <c r="H536" s="28" t="s">
        <v>181</v>
      </c>
      <c r="I536" s="20"/>
      <c r="J536" s="24">
        <f>J537+J540</f>
        <v>92.2</v>
      </c>
      <c r="K536" s="24">
        <f>K537+K540</f>
        <v>92.2</v>
      </c>
      <c r="L536" s="88">
        <f t="shared" si="53"/>
        <v>100</v>
      </c>
    </row>
    <row r="537" spans="1:12" ht="26.25" hidden="1">
      <c r="A537" s="54" t="s">
        <v>1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182</v>
      </c>
      <c r="I537" s="20"/>
      <c r="J537" s="24">
        <f>J538</f>
        <v>0</v>
      </c>
      <c r="K537" s="24">
        <f>K538</f>
        <v>0</v>
      </c>
      <c r="L537" s="88" t="e">
        <f t="shared" si="53"/>
        <v>#DIV/0!</v>
      </c>
    </row>
    <row r="538" spans="1:12" ht="39" hidden="1">
      <c r="A538" s="25" t="s">
        <v>328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 t="s">
        <v>329</v>
      </c>
      <c r="J538" s="24">
        <f>J539</f>
        <v>0</v>
      </c>
      <c r="K538" s="24">
        <f>K539</f>
        <v>0</v>
      </c>
      <c r="L538" s="88" t="e">
        <f>K538/J538*100</f>
        <v>#DIV/0!</v>
      </c>
    </row>
    <row r="539" spans="1:12" ht="12.75" hidden="1">
      <c r="A539" s="25" t="s">
        <v>243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182</v>
      </c>
      <c r="I539" s="20" t="s">
        <v>244</v>
      </c>
      <c r="J539" s="24"/>
      <c r="K539" s="24"/>
      <c r="L539" s="88" t="e">
        <f t="shared" si="53"/>
        <v>#DIV/0!</v>
      </c>
    </row>
    <row r="540" spans="1:12" ht="12.75">
      <c r="A540" s="25" t="s">
        <v>2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183</v>
      </c>
      <c r="I540" s="20"/>
      <c r="J540" s="24">
        <f>+J541+J543</f>
        <v>92.2</v>
      </c>
      <c r="K540" s="24">
        <f>+K541+K543</f>
        <v>92.2</v>
      </c>
      <c r="L540" s="88">
        <f t="shared" si="53"/>
        <v>100</v>
      </c>
    </row>
    <row r="541" spans="1:12" ht="26.25">
      <c r="A541" s="25" t="s">
        <v>215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 t="s">
        <v>330</v>
      </c>
      <c r="J541" s="24">
        <f>J542</f>
        <v>92.2</v>
      </c>
      <c r="K541" s="24">
        <f>K542</f>
        <v>92.2</v>
      </c>
      <c r="L541" s="88">
        <f t="shared" si="53"/>
        <v>100</v>
      </c>
    </row>
    <row r="542" spans="1:12" ht="26.25">
      <c r="A542" s="25" t="s">
        <v>233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245</v>
      </c>
      <c r="J542" s="24">
        <v>92.2</v>
      </c>
      <c r="K542" s="24">
        <v>92.2</v>
      </c>
      <c r="L542" s="88">
        <f t="shared" si="53"/>
        <v>100</v>
      </c>
    </row>
    <row r="543" spans="1:12" ht="12.75" hidden="1">
      <c r="A543" s="25" t="s">
        <v>331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332</v>
      </c>
      <c r="J543" s="45">
        <f>J544</f>
        <v>0</v>
      </c>
      <c r="K543" s="45">
        <f>K544</f>
        <v>0</v>
      </c>
      <c r="L543" s="88" t="e">
        <f t="shared" si="53"/>
        <v>#DIV/0!</v>
      </c>
    </row>
    <row r="544" spans="1:12" ht="12.75" hidden="1">
      <c r="A544" s="25" t="s">
        <v>246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183</v>
      </c>
      <c r="I544" s="20" t="s">
        <v>247</v>
      </c>
      <c r="J544" s="45"/>
      <c r="K544" s="45"/>
      <c r="L544" s="88" t="e">
        <f t="shared" si="53"/>
        <v>#DIV/0!</v>
      </c>
    </row>
    <row r="545" spans="1:12" ht="12.75">
      <c r="A545" s="15" t="s">
        <v>291</v>
      </c>
      <c r="B545" s="13" t="s">
        <v>299</v>
      </c>
      <c r="C545" s="10" t="s">
        <v>260</v>
      </c>
      <c r="D545" s="10" t="s">
        <v>313</v>
      </c>
      <c r="E545" s="27"/>
      <c r="F545" s="28"/>
      <c r="G545" s="28"/>
      <c r="H545" s="28"/>
      <c r="I545" s="20"/>
      <c r="J545" s="31">
        <f aca="true" t="shared" si="54" ref="J545:K548">J546</f>
        <v>10</v>
      </c>
      <c r="K545" s="31">
        <f t="shared" si="54"/>
        <v>10</v>
      </c>
      <c r="L545" s="88">
        <f>K545/J545*100</f>
        <v>100</v>
      </c>
    </row>
    <row r="546" spans="1:12" ht="26.25">
      <c r="A546" s="26" t="s">
        <v>333</v>
      </c>
      <c r="B546" s="13" t="s">
        <v>299</v>
      </c>
      <c r="C546" s="10" t="s">
        <v>260</v>
      </c>
      <c r="D546" s="10" t="s">
        <v>313</v>
      </c>
      <c r="E546" s="11" t="s">
        <v>334</v>
      </c>
      <c r="F546" s="12" t="s">
        <v>221</v>
      </c>
      <c r="G546" s="12" t="s">
        <v>180</v>
      </c>
      <c r="H546" s="12" t="s">
        <v>181</v>
      </c>
      <c r="I546" s="10"/>
      <c r="J546" s="31">
        <f t="shared" si="54"/>
        <v>10</v>
      </c>
      <c r="K546" s="31">
        <f t="shared" si="54"/>
        <v>10</v>
      </c>
      <c r="L546" s="88">
        <f aca="true" t="shared" si="55" ref="L546:L572">K546/J546*100</f>
        <v>100</v>
      </c>
    </row>
    <row r="547" spans="1:12" ht="26.25" customHeight="1">
      <c r="A547" s="25" t="s">
        <v>341</v>
      </c>
      <c r="B547" s="29" t="s">
        <v>299</v>
      </c>
      <c r="C547" s="20" t="s">
        <v>260</v>
      </c>
      <c r="D547" s="20" t="s">
        <v>313</v>
      </c>
      <c r="E547" s="27" t="s">
        <v>334</v>
      </c>
      <c r="F547" s="28" t="s">
        <v>221</v>
      </c>
      <c r="G547" s="28" t="s">
        <v>180</v>
      </c>
      <c r="H547" s="28" t="s">
        <v>342</v>
      </c>
      <c r="I547" s="20"/>
      <c r="J547" s="45">
        <f t="shared" si="54"/>
        <v>10</v>
      </c>
      <c r="K547" s="45">
        <f t="shared" si="54"/>
        <v>10</v>
      </c>
      <c r="L547" s="88">
        <f t="shared" si="55"/>
        <v>100</v>
      </c>
    </row>
    <row r="548" spans="1:12" ht="12.75">
      <c r="A548" s="25" t="s">
        <v>229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 t="s">
        <v>230</v>
      </c>
      <c r="J548" s="45">
        <f t="shared" si="54"/>
        <v>10</v>
      </c>
      <c r="K548" s="45">
        <f t="shared" si="54"/>
        <v>10</v>
      </c>
      <c r="L548" s="88">
        <f t="shared" si="55"/>
        <v>100</v>
      </c>
    </row>
    <row r="549" spans="1:12" ht="12.75">
      <c r="A549" s="25" t="s">
        <v>89</v>
      </c>
      <c r="B549" s="29" t="s">
        <v>299</v>
      </c>
      <c r="C549" s="20" t="s">
        <v>260</v>
      </c>
      <c r="D549" s="20" t="s">
        <v>313</v>
      </c>
      <c r="E549" s="27" t="s">
        <v>334</v>
      </c>
      <c r="F549" s="28" t="s">
        <v>221</v>
      </c>
      <c r="G549" s="28" t="s">
        <v>180</v>
      </c>
      <c r="H549" s="28" t="s">
        <v>342</v>
      </c>
      <c r="I549" s="20" t="s">
        <v>88</v>
      </c>
      <c r="J549" s="45">
        <v>10</v>
      </c>
      <c r="K549" s="45">
        <v>10</v>
      </c>
      <c r="L549" s="88">
        <f t="shared" si="55"/>
        <v>100</v>
      </c>
    </row>
    <row r="550" spans="1:12" ht="12.75">
      <c r="A550" s="7" t="s">
        <v>268</v>
      </c>
      <c r="B550" s="3" t="s">
        <v>303</v>
      </c>
      <c r="C550" s="1"/>
      <c r="D550" s="1"/>
      <c r="E550" s="41"/>
      <c r="F550" s="42"/>
      <c r="G550" s="42"/>
      <c r="H550" s="42"/>
      <c r="I550" s="1"/>
      <c r="J550" s="43">
        <f>J551+J606+J641+J582</f>
        <v>114143.2</v>
      </c>
      <c r="K550" s="43">
        <f>K551+K606+K641+K582</f>
        <v>111845.3</v>
      </c>
      <c r="L550" s="88">
        <f t="shared" si="55"/>
        <v>97.98682707336049</v>
      </c>
    </row>
    <row r="551" spans="1:12" ht="12.75">
      <c r="A551" s="26" t="s">
        <v>259</v>
      </c>
      <c r="B551" s="13" t="s">
        <v>303</v>
      </c>
      <c r="C551" s="10" t="s">
        <v>260</v>
      </c>
      <c r="D551" s="10"/>
      <c r="E551" s="27"/>
      <c r="F551" s="28"/>
      <c r="G551" s="28"/>
      <c r="H551" s="28"/>
      <c r="I551" s="10"/>
      <c r="J551" s="14">
        <f aca="true" t="shared" si="56" ref="J551:K554">J552</f>
        <v>7632.5</v>
      </c>
      <c r="K551" s="14">
        <f t="shared" si="56"/>
        <v>7565.2</v>
      </c>
      <c r="L551" s="88">
        <f t="shared" si="55"/>
        <v>99.11824434981985</v>
      </c>
    </row>
    <row r="552" spans="1:12" ht="12.75">
      <c r="A552" s="15" t="s">
        <v>291</v>
      </c>
      <c r="B552" s="13" t="s">
        <v>303</v>
      </c>
      <c r="C552" s="10" t="s">
        <v>260</v>
      </c>
      <c r="D552" s="10" t="s">
        <v>313</v>
      </c>
      <c r="E552" s="27"/>
      <c r="F552" s="28"/>
      <c r="G552" s="28"/>
      <c r="H552" s="28"/>
      <c r="I552" s="10"/>
      <c r="J552" s="31">
        <f>J553+J574+J578</f>
        <v>7632.5</v>
      </c>
      <c r="K552" s="31">
        <f>K553+K574+K578</f>
        <v>7565.2</v>
      </c>
      <c r="L552" s="88">
        <f>K552/J552*100</f>
        <v>99.11824434981985</v>
      </c>
    </row>
    <row r="553" spans="1:12" ht="26.25">
      <c r="A553" s="67" t="s">
        <v>409</v>
      </c>
      <c r="B553" s="13" t="s">
        <v>303</v>
      </c>
      <c r="C553" s="10" t="s">
        <v>260</v>
      </c>
      <c r="D553" s="10" t="s">
        <v>313</v>
      </c>
      <c r="E553" s="11" t="s">
        <v>289</v>
      </c>
      <c r="F553" s="12" t="s">
        <v>221</v>
      </c>
      <c r="G553" s="12" t="s">
        <v>180</v>
      </c>
      <c r="H553" s="12" t="s">
        <v>181</v>
      </c>
      <c r="I553" s="10"/>
      <c r="J553" s="14">
        <f>J554+J568</f>
        <v>7422.700000000001</v>
      </c>
      <c r="K553" s="14">
        <f>K554+K568</f>
        <v>7355.400000000001</v>
      </c>
      <c r="L553" s="88">
        <f t="shared" si="55"/>
        <v>99.09332183706738</v>
      </c>
    </row>
    <row r="554" spans="1:12" ht="12.75">
      <c r="A554" s="19" t="s">
        <v>20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180</v>
      </c>
      <c r="H554" s="28" t="s">
        <v>181</v>
      </c>
      <c r="I554" s="20"/>
      <c r="J554" s="24">
        <f t="shared" si="56"/>
        <v>7409.6</v>
      </c>
      <c r="K554" s="24">
        <f t="shared" si="56"/>
        <v>7342.3</v>
      </c>
      <c r="L554" s="88">
        <f t="shared" si="55"/>
        <v>99.09171885122004</v>
      </c>
    </row>
    <row r="555" spans="1:12" ht="26.25">
      <c r="A555" s="54" t="s">
        <v>116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181</v>
      </c>
      <c r="I555" s="20"/>
      <c r="J555" s="24">
        <f>J556+J559</f>
        <v>7409.6</v>
      </c>
      <c r="K555" s="24">
        <f>K556+K559</f>
        <v>7342.3</v>
      </c>
      <c r="L555" s="88">
        <f t="shared" si="55"/>
        <v>99.09171885122004</v>
      </c>
    </row>
    <row r="556" spans="1:12" ht="26.25">
      <c r="A556" s="54" t="s">
        <v>1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182</v>
      </c>
      <c r="I556" s="10"/>
      <c r="J556" s="24">
        <f>J557</f>
        <v>6039.1</v>
      </c>
      <c r="K556" s="24">
        <f>K557</f>
        <v>6031.1</v>
      </c>
      <c r="L556" s="88">
        <f t="shared" si="55"/>
        <v>99.86752992995646</v>
      </c>
    </row>
    <row r="557" spans="1:12" ht="39">
      <c r="A557" s="25" t="s">
        <v>328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20" t="s">
        <v>329</v>
      </c>
      <c r="J557" s="24">
        <f>J558</f>
        <v>6039.1</v>
      </c>
      <c r="K557" s="24">
        <f>K558</f>
        <v>6031.1</v>
      </c>
      <c r="L557" s="88">
        <f t="shared" si="55"/>
        <v>99.86752992995646</v>
      </c>
    </row>
    <row r="558" spans="1:12" ht="12.75">
      <c r="A558" s="25" t="s">
        <v>243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182</v>
      </c>
      <c r="I558" s="20" t="s">
        <v>244</v>
      </c>
      <c r="J558" s="24">
        <v>6039.1</v>
      </c>
      <c r="K558" s="24">
        <v>6031.1</v>
      </c>
      <c r="L558" s="88">
        <f t="shared" si="55"/>
        <v>99.86752992995646</v>
      </c>
    </row>
    <row r="559" spans="1:12" ht="12" customHeight="1">
      <c r="A559" s="25" t="s">
        <v>2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183</v>
      </c>
      <c r="I559" s="20"/>
      <c r="J559" s="24">
        <f>J560+J562+J566+J564</f>
        <v>1370.5</v>
      </c>
      <c r="K559" s="24">
        <f>K560+K562+K566+K564</f>
        <v>1311.2</v>
      </c>
      <c r="L559" s="88">
        <f>K559/J559*100</f>
        <v>95.67311200291864</v>
      </c>
    </row>
    <row r="560" spans="1:12" ht="39" hidden="1">
      <c r="A560" s="25" t="s">
        <v>328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 t="s">
        <v>329</v>
      </c>
      <c r="J560" s="24">
        <f>J561</f>
        <v>0</v>
      </c>
      <c r="K560" s="24">
        <f>K561</f>
        <v>0</v>
      </c>
      <c r="L560" s="88" t="e">
        <f t="shared" si="55"/>
        <v>#DIV/0!</v>
      </c>
    </row>
    <row r="561" spans="1:12" ht="12.75" hidden="1">
      <c r="A561" s="25" t="s">
        <v>243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244</v>
      </c>
      <c r="J561" s="24"/>
      <c r="K561" s="24"/>
      <c r="L561" s="88" t="e">
        <f t="shared" si="55"/>
        <v>#DIV/0!</v>
      </c>
    </row>
    <row r="562" spans="1:12" ht="26.25">
      <c r="A562" s="25" t="s">
        <v>215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330</v>
      </c>
      <c r="J562" s="24">
        <f>J563</f>
        <v>933.4</v>
      </c>
      <c r="K562" s="24">
        <f>K563</f>
        <v>874.3</v>
      </c>
      <c r="L562" s="88">
        <f t="shared" si="55"/>
        <v>93.66830940647097</v>
      </c>
    </row>
    <row r="563" spans="1:12" ht="26.25">
      <c r="A563" s="25" t="s">
        <v>233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245</v>
      </c>
      <c r="J563" s="24">
        <v>933.4</v>
      </c>
      <c r="K563" s="24">
        <v>874.3</v>
      </c>
      <c r="L563" s="88">
        <f t="shared" si="55"/>
        <v>93.66830940647097</v>
      </c>
    </row>
    <row r="564" spans="1:12" ht="12.75">
      <c r="A564" s="25" t="s">
        <v>229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230</v>
      </c>
      <c r="J564" s="24">
        <f>J565</f>
        <v>59.4</v>
      </c>
      <c r="K564" s="24">
        <f>K565</f>
        <v>59.4</v>
      </c>
      <c r="L564" s="88">
        <f t="shared" si="55"/>
        <v>100</v>
      </c>
    </row>
    <row r="565" spans="1:12" ht="26.25">
      <c r="A565" s="33" t="s">
        <v>251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 t="s">
        <v>252</v>
      </c>
      <c r="J565" s="24">
        <v>59.4</v>
      </c>
      <c r="K565" s="24">
        <v>59.4</v>
      </c>
      <c r="L565" s="88">
        <f t="shared" si="55"/>
        <v>100</v>
      </c>
    </row>
    <row r="566" spans="1:12" ht="12.75">
      <c r="A566" s="25" t="s">
        <v>331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332</v>
      </c>
      <c r="J566" s="24">
        <f>J567</f>
        <v>377.7</v>
      </c>
      <c r="K566" s="24">
        <f>K567</f>
        <v>377.5</v>
      </c>
      <c r="L566" s="88">
        <f>K566/J566*100</f>
        <v>99.94704792163093</v>
      </c>
    </row>
    <row r="567" spans="1:12" ht="12.75">
      <c r="A567" s="25" t="s">
        <v>246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247</v>
      </c>
      <c r="J567" s="24">
        <v>377.7</v>
      </c>
      <c r="K567" s="24">
        <v>377.5</v>
      </c>
      <c r="L567" s="88">
        <f t="shared" si="55"/>
        <v>99.94704792163093</v>
      </c>
    </row>
    <row r="568" spans="1:12" ht="12.75">
      <c r="A568" s="25" t="s">
        <v>368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369</v>
      </c>
      <c r="G568" s="28" t="s">
        <v>180</v>
      </c>
      <c r="H568" s="28" t="s">
        <v>181</v>
      </c>
      <c r="I568" s="20"/>
      <c r="J568" s="24">
        <f>J569</f>
        <v>13.1</v>
      </c>
      <c r="K568" s="24">
        <f>K569</f>
        <v>13.1</v>
      </c>
      <c r="L568" s="88">
        <f t="shared" si="55"/>
        <v>100</v>
      </c>
    </row>
    <row r="569" spans="1:12" ht="12.75">
      <c r="A569" s="25" t="s">
        <v>2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183</v>
      </c>
      <c r="I569" s="20"/>
      <c r="J569" s="24">
        <f>J570+J572</f>
        <v>13.1</v>
      </c>
      <c r="K569" s="24">
        <f>K570+K572</f>
        <v>13.1</v>
      </c>
      <c r="L569" s="88">
        <f t="shared" si="55"/>
        <v>100</v>
      </c>
    </row>
    <row r="570" spans="1:12" ht="26.25">
      <c r="A570" s="25" t="s">
        <v>215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 t="s">
        <v>330</v>
      </c>
      <c r="J570" s="24">
        <f>J571</f>
        <v>12.7</v>
      </c>
      <c r="K570" s="24">
        <f>K571</f>
        <v>12.7</v>
      </c>
      <c r="L570" s="88">
        <f t="shared" si="55"/>
        <v>100</v>
      </c>
    </row>
    <row r="571" spans="1:12" ht="26.25">
      <c r="A571" s="25" t="s">
        <v>233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369</v>
      </c>
      <c r="G571" s="28" t="s">
        <v>180</v>
      </c>
      <c r="H571" s="28" t="s">
        <v>183</v>
      </c>
      <c r="I571" s="20" t="s">
        <v>245</v>
      </c>
      <c r="J571" s="24">
        <v>12.7</v>
      </c>
      <c r="K571" s="24">
        <v>12.7</v>
      </c>
      <c r="L571" s="88">
        <f t="shared" si="55"/>
        <v>100</v>
      </c>
    </row>
    <row r="572" spans="1:12" ht="12.75">
      <c r="A572" s="25" t="s">
        <v>331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369</v>
      </c>
      <c r="G572" s="28" t="s">
        <v>180</v>
      </c>
      <c r="H572" s="28" t="s">
        <v>183</v>
      </c>
      <c r="I572" s="20" t="s">
        <v>332</v>
      </c>
      <c r="J572" s="24">
        <f>J573</f>
        <v>0.4</v>
      </c>
      <c r="K572" s="24">
        <f>K573</f>
        <v>0.4</v>
      </c>
      <c r="L572" s="88">
        <f t="shared" si="55"/>
        <v>100</v>
      </c>
    </row>
    <row r="573" spans="1:12" ht="12.75">
      <c r="A573" s="25" t="s">
        <v>246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369</v>
      </c>
      <c r="G573" s="28" t="s">
        <v>180</v>
      </c>
      <c r="H573" s="28" t="s">
        <v>183</v>
      </c>
      <c r="I573" s="20" t="s">
        <v>247</v>
      </c>
      <c r="J573" s="24">
        <v>0.4</v>
      </c>
      <c r="K573" s="24">
        <v>0.4</v>
      </c>
      <c r="L573" s="88">
        <f>K573/J573*100</f>
        <v>100</v>
      </c>
    </row>
    <row r="574" spans="1:12" ht="12.75">
      <c r="A574" s="26" t="s">
        <v>41</v>
      </c>
      <c r="B574" s="13" t="s">
        <v>303</v>
      </c>
      <c r="C574" s="10" t="s">
        <v>260</v>
      </c>
      <c r="D574" s="10" t="s">
        <v>313</v>
      </c>
      <c r="E574" s="11" t="s">
        <v>541</v>
      </c>
      <c r="F574" s="12" t="s">
        <v>221</v>
      </c>
      <c r="G574" s="12" t="s">
        <v>180</v>
      </c>
      <c r="H574" s="12" t="s">
        <v>181</v>
      </c>
      <c r="I574" s="10"/>
      <c r="J574" s="31">
        <f aca="true" t="shared" si="57" ref="J574:K576">J575</f>
        <v>98.4</v>
      </c>
      <c r="K574" s="31">
        <f t="shared" si="57"/>
        <v>98.4</v>
      </c>
      <c r="L574" s="88">
        <f aca="true" t="shared" si="58" ref="L574:L637">K574/J574*100</f>
        <v>100</v>
      </c>
    </row>
    <row r="575" spans="1:12" ht="12.75">
      <c r="A575" s="25" t="s">
        <v>544</v>
      </c>
      <c r="B575" s="29" t="s">
        <v>303</v>
      </c>
      <c r="C575" s="20" t="s">
        <v>260</v>
      </c>
      <c r="D575" s="20" t="s">
        <v>313</v>
      </c>
      <c r="E575" s="27" t="s">
        <v>541</v>
      </c>
      <c r="F575" s="28" t="s">
        <v>221</v>
      </c>
      <c r="G575" s="28" t="s">
        <v>180</v>
      </c>
      <c r="H575" s="28" t="s">
        <v>545</v>
      </c>
      <c r="I575" s="20"/>
      <c r="J575" s="45">
        <f t="shared" si="57"/>
        <v>98.4</v>
      </c>
      <c r="K575" s="45">
        <f t="shared" si="57"/>
        <v>98.4</v>
      </c>
      <c r="L575" s="88">
        <f t="shared" si="58"/>
        <v>100</v>
      </c>
    </row>
    <row r="576" spans="1:12" ht="12.75">
      <c r="A576" s="25" t="s">
        <v>331</v>
      </c>
      <c r="B576" s="29" t="s">
        <v>303</v>
      </c>
      <c r="C576" s="20" t="s">
        <v>260</v>
      </c>
      <c r="D576" s="20" t="s">
        <v>313</v>
      </c>
      <c r="E576" s="21" t="s">
        <v>541</v>
      </c>
      <c r="F576" s="22" t="s">
        <v>221</v>
      </c>
      <c r="G576" s="22" t="s">
        <v>180</v>
      </c>
      <c r="H576" s="22" t="s">
        <v>545</v>
      </c>
      <c r="I576" s="20" t="s">
        <v>332</v>
      </c>
      <c r="J576" s="24">
        <f t="shared" si="57"/>
        <v>98.4</v>
      </c>
      <c r="K576" s="24">
        <f t="shared" si="57"/>
        <v>98.4</v>
      </c>
      <c r="L576" s="88">
        <f t="shared" si="58"/>
        <v>100</v>
      </c>
    </row>
    <row r="577" spans="1:12" ht="12.75">
      <c r="A577" s="25" t="s">
        <v>41</v>
      </c>
      <c r="B577" s="29" t="s">
        <v>303</v>
      </c>
      <c r="C577" s="20" t="s">
        <v>260</v>
      </c>
      <c r="D577" s="20" t="s">
        <v>313</v>
      </c>
      <c r="E577" s="21" t="s">
        <v>541</v>
      </c>
      <c r="F577" s="22" t="s">
        <v>221</v>
      </c>
      <c r="G577" s="22" t="s">
        <v>180</v>
      </c>
      <c r="H577" s="22" t="s">
        <v>545</v>
      </c>
      <c r="I577" s="20" t="s">
        <v>481</v>
      </c>
      <c r="J577" s="24">
        <v>98.4</v>
      </c>
      <c r="K577" s="24">
        <v>98.4</v>
      </c>
      <c r="L577" s="88">
        <f t="shared" si="58"/>
        <v>100</v>
      </c>
    </row>
    <row r="578" spans="1:12" ht="26.25">
      <c r="A578" s="26" t="s">
        <v>333</v>
      </c>
      <c r="B578" s="13" t="s">
        <v>303</v>
      </c>
      <c r="C578" s="10" t="s">
        <v>260</v>
      </c>
      <c r="D578" s="10" t="s">
        <v>313</v>
      </c>
      <c r="E578" s="16" t="s">
        <v>334</v>
      </c>
      <c r="F578" s="17" t="s">
        <v>221</v>
      </c>
      <c r="G578" s="17" t="s">
        <v>180</v>
      </c>
      <c r="H578" s="17" t="s">
        <v>181</v>
      </c>
      <c r="I578" s="10"/>
      <c r="J578" s="14">
        <f aca="true" t="shared" si="59" ref="J578:K580">J579</f>
        <v>111.4</v>
      </c>
      <c r="K578" s="14">
        <f t="shared" si="59"/>
        <v>111.4</v>
      </c>
      <c r="L578" s="88">
        <f t="shared" si="58"/>
        <v>100</v>
      </c>
    </row>
    <row r="579" spans="1:12" ht="26.25">
      <c r="A579" s="25" t="s">
        <v>595</v>
      </c>
      <c r="B579" s="29" t="s">
        <v>303</v>
      </c>
      <c r="C579" s="20" t="s">
        <v>260</v>
      </c>
      <c r="D579" s="20" t="s">
        <v>313</v>
      </c>
      <c r="E579" s="21" t="s">
        <v>334</v>
      </c>
      <c r="F579" s="22" t="s">
        <v>221</v>
      </c>
      <c r="G579" s="22" t="s">
        <v>180</v>
      </c>
      <c r="H579" s="22" t="s">
        <v>596</v>
      </c>
      <c r="I579" s="20"/>
      <c r="J579" s="24">
        <f t="shared" si="59"/>
        <v>111.4</v>
      </c>
      <c r="K579" s="24">
        <f t="shared" si="59"/>
        <v>111.4</v>
      </c>
      <c r="L579" s="88">
        <f t="shared" si="58"/>
        <v>100</v>
      </c>
    </row>
    <row r="580" spans="1:12" ht="39">
      <c r="A580" s="25" t="s">
        <v>328</v>
      </c>
      <c r="B580" s="29" t="s">
        <v>303</v>
      </c>
      <c r="C580" s="20" t="s">
        <v>260</v>
      </c>
      <c r="D580" s="20" t="s">
        <v>313</v>
      </c>
      <c r="E580" s="21" t="s">
        <v>334</v>
      </c>
      <c r="F580" s="22" t="s">
        <v>221</v>
      </c>
      <c r="G580" s="22" t="s">
        <v>180</v>
      </c>
      <c r="H580" s="22" t="s">
        <v>596</v>
      </c>
      <c r="I580" s="20" t="s">
        <v>329</v>
      </c>
      <c r="J580" s="24">
        <f t="shared" si="59"/>
        <v>111.4</v>
      </c>
      <c r="K580" s="24">
        <f t="shared" si="59"/>
        <v>111.4</v>
      </c>
      <c r="L580" s="88">
        <f>K580/J580*100</f>
        <v>100</v>
      </c>
    </row>
    <row r="581" spans="1:12" ht="12.75">
      <c r="A581" s="25" t="s">
        <v>243</v>
      </c>
      <c r="B581" s="29" t="s">
        <v>303</v>
      </c>
      <c r="C581" s="20" t="s">
        <v>260</v>
      </c>
      <c r="D581" s="20" t="s">
        <v>313</v>
      </c>
      <c r="E581" s="21" t="s">
        <v>334</v>
      </c>
      <c r="F581" s="22" t="s">
        <v>221</v>
      </c>
      <c r="G581" s="22" t="s">
        <v>180</v>
      </c>
      <c r="H581" s="22" t="s">
        <v>596</v>
      </c>
      <c r="I581" s="20" t="s">
        <v>244</v>
      </c>
      <c r="J581" s="24">
        <v>111.4</v>
      </c>
      <c r="K581" s="24">
        <v>111.4</v>
      </c>
      <c r="L581" s="88">
        <f t="shared" si="58"/>
        <v>100</v>
      </c>
    </row>
    <row r="582" spans="1:12" ht="12.75">
      <c r="A582" s="26" t="s">
        <v>292</v>
      </c>
      <c r="B582" s="13" t="s">
        <v>303</v>
      </c>
      <c r="C582" s="10" t="s">
        <v>261</v>
      </c>
      <c r="D582" s="10"/>
      <c r="E582" s="11"/>
      <c r="F582" s="12"/>
      <c r="G582" s="12"/>
      <c r="H582" s="12"/>
      <c r="I582" s="10"/>
      <c r="J582" s="31">
        <f>J583+J599</f>
        <v>26376.699999999997</v>
      </c>
      <c r="K582" s="31">
        <f>K583+K599</f>
        <v>24156.3</v>
      </c>
      <c r="L582" s="88">
        <f t="shared" si="58"/>
        <v>91.58196438523395</v>
      </c>
    </row>
    <row r="583" spans="1:12" ht="12.75">
      <c r="A583" s="15" t="s">
        <v>320</v>
      </c>
      <c r="B583" s="13" t="s">
        <v>303</v>
      </c>
      <c r="C583" s="10" t="s">
        <v>261</v>
      </c>
      <c r="D583" s="10" t="s">
        <v>262</v>
      </c>
      <c r="E583" s="27"/>
      <c r="F583" s="28"/>
      <c r="G583" s="28"/>
      <c r="H583" s="28"/>
      <c r="I583" s="20"/>
      <c r="J583" s="14">
        <f aca="true" t="shared" si="60" ref="J583:K585">J584</f>
        <v>25930.6</v>
      </c>
      <c r="K583" s="14">
        <f t="shared" si="60"/>
        <v>23710.3</v>
      </c>
      <c r="L583" s="88">
        <f t="shared" si="58"/>
        <v>91.4375294054129</v>
      </c>
    </row>
    <row r="584" spans="1:12" ht="39">
      <c r="A584" s="67" t="s">
        <v>404</v>
      </c>
      <c r="B584" s="13" t="s">
        <v>303</v>
      </c>
      <c r="C584" s="10" t="s">
        <v>261</v>
      </c>
      <c r="D584" s="10" t="s">
        <v>262</v>
      </c>
      <c r="E584" s="11" t="s">
        <v>282</v>
      </c>
      <c r="F584" s="12" t="s">
        <v>221</v>
      </c>
      <c r="G584" s="12" t="s">
        <v>180</v>
      </c>
      <c r="H584" s="12" t="s">
        <v>181</v>
      </c>
      <c r="I584" s="10"/>
      <c r="J584" s="31">
        <f t="shared" si="60"/>
        <v>25930.6</v>
      </c>
      <c r="K584" s="31">
        <f t="shared" si="60"/>
        <v>23710.3</v>
      </c>
      <c r="L584" s="88">
        <f t="shared" si="58"/>
        <v>91.4375294054129</v>
      </c>
    </row>
    <row r="585" spans="1:12" ht="12.75">
      <c r="A585" s="54" t="s">
        <v>517</v>
      </c>
      <c r="B585" s="29" t="s">
        <v>303</v>
      </c>
      <c r="C585" s="20" t="s">
        <v>261</v>
      </c>
      <c r="D585" s="20" t="s">
        <v>262</v>
      </c>
      <c r="E585" s="27" t="s">
        <v>282</v>
      </c>
      <c r="F585" s="28" t="s">
        <v>324</v>
      </c>
      <c r="G585" s="28" t="s">
        <v>180</v>
      </c>
      <c r="H585" s="28" t="s">
        <v>181</v>
      </c>
      <c r="I585" s="20"/>
      <c r="J585" s="45">
        <f t="shared" si="60"/>
        <v>25930.6</v>
      </c>
      <c r="K585" s="45">
        <f t="shared" si="60"/>
        <v>23710.3</v>
      </c>
      <c r="L585" s="88">
        <f t="shared" si="58"/>
        <v>91.4375294054129</v>
      </c>
    </row>
    <row r="586" spans="1:12" ht="26.25">
      <c r="A586" s="54" t="s">
        <v>139</v>
      </c>
      <c r="B586" s="29" t="s">
        <v>303</v>
      </c>
      <c r="C586" s="20" t="s">
        <v>261</v>
      </c>
      <c r="D586" s="20" t="s">
        <v>262</v>
      </c>
      <c r="E586" s="27" t="s">
        <v>282</v>
      </c>
      <c r="F586" s="28" t="s">
        <v>324</v>
      </c>
      <c r="G586" s="28" t="s">
        <v>260</v>
      </c>
      <c r="H586" s="28" t="s">
        <v>181</v>
      </c>
      <c r="I586" s="20"/>
      <c r="J586" s="45">
        <f>J593+J596+J590+J587</f>
        <v>25930.6</v>
      </c>
      <c r="K586" s="45">
        <f>K593+K596+K590+K587</f>
        <v>23710.3</v>
      </c>
      <c r="L586" s="88">
        <f t="shared" si="58"/>
        <v>91.4375294054129</v>
      </c>
    </row>
    <row r="587" spans="1:12" ht="12.75">
      <c r="A587" s="25" t="s">
        <v>390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260</v>
      </c>
      <c r="H587" s="28" t="s">
        <v>140</v>
      </c>
      <c r="I587" s="20"/>
      <c r="J587" s="45">
        <f>J588</f>
        <v>218.5</v>
      </c>
      <c r="K587" s="45">
        <f>K588</f>
        <v>218.4</v>
      </c>
      <c r="L587" s="88">
        <f>K587/J587*100</f>
        <v>99.95423340961098</v>
      </c>
    </row>
    <row r="588" spans="1:12" ht="26.25">
      <c r="A588" s="25" t="s">
        <v>215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140</v>
      </c>
      <c r="I588" s="20" t="s">
        <v>245</v>
      </c>
      <c r="J588" s="45">
        <f>J589</f>
        <v>218.5</v>
      </c>
      <c r="K588" s="45">
        <f>K589</f>
        <v>218.4</v>
      </c>
      <c r="L588" s="88">
        <f t="shared" si="58"/>
        <v>99.95423340961098</v>
      </c>
    </row>
    <row r="589" spans="1:12" ht="26.25">
      <c r="A589" s="25" t="s">
        <v>233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140</v>
      </c>
      <c r="I589" s="20" t="s">
        <v>533</v>
      </c>
      <c r="J589" s="45">
        <v>218.5</v>
      </c>
      <c r="K589" s="45">
        <v>218.4</v>
      </c>
      <c r="L589" s="88">
        <f t="shared" si="58"/>
        <v>99.95423340961098</v>
      </c>
    </row>
    <row r="590" spans="1:12" ht="26.25">
      <c r="A590" s="54" t="s">
        <v>376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377</v>
      </c>
      <c r="I590" s="20"/>
      <c r="J590" s="45">
        <f>J591</f>
        <v>903.9</v>
      </c>
      <c r="K590" s="45">
        <f>K591</f>
        <v>900.3</v>
      </c>
      <c r="L590" s="88">
        <f t="shared" si="58"/>
        <v>99.60172585462993</v>
      </c>
    </row>
    <row r="591" spans="1:12" ht="26.25">
      <c r="A591" s="25" t="s">
        <v>215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377</v>
      </c>
      <c r="I591" s="20" t="s">
        <v>330</v>
      </c>
      <c r="J591" s="45">
        <f>J592</f>
        <v>903.9</v>
      </c>
      <c r="K591" s="45">
        <f>K592</f>
        <v>900.3</v>
      </c>
      <c r="L591" s="88">
        <f t="shared" si="58"/>
        <v>99.60172585462993</v>
      </c>
    </row>
    <row r="592" spans="1:12" ht="26.25">
      <c r="A592" s="25" t="s">
        <v>233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377</v>
      </c>
      <c r="I592" s="20" t="s">
        <v>245</v>
      </c>
      <c r="J592" s="45">
        <v>903.9</v>
      </c>
      <c r="K592" s="45">
        <v>900.3</v>
      </c>
      <c r="L592" s="88">
        <f t="shared" si="58"/>
        <v>99.60172585462993</v>
      </c>
    </row>
    <row r="593" spans="1:12" ht="66">
      <c r="A593" s="25" t="s">
        <v>469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470</v>
      </c>
      <c r="I593" s="20"/>
      <c r="J593" s="24">
        <f>J594</f>
        <v>19160.3</v>
      </c>
      <c r="K593" s="24">
        <f>K594</f>
        <v>16943.7</v>
      </c>
      <c r="L593" s="88">
        <f t="shared" si="58"/>
        <v>88.43128761031926</v>
      </c>
    </row>
    <row r="594" spans="1:12" ht="26.25">
      <c r="A594" s="25" t="s">
        <v>215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470</v>
      </c>
      <c r="I594" s="20" t="s">
        <v>330</v>
      </c>
      <c r="J594" s="24">
        <f>J595</f>
        <v>19160.3</v>
      </c>
      <c r="K594" s="24">
        <f>K595</f>
        <v>16943.7</v>
      </c>
      <c r="L594" s="88">
        <f>K594/J594*100</f>
        <v>88.43128761031926</v>
      </c>
    </row>
    <row r="595" spans="1:12" ht="26.25">
      <c r="A595" s="25" t="s">
        <v>233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470</v>
      </c>
      <c r="I595" s="20" t="s">
        <v>245</v>
      </c>
      <c r="J595" s="24">
        <v>19160.3</v>
      </c>
      <c r="K595" s="24">
        <v>16943.7</v>
      </c>
      <c r="L595" s="88">
        <f t="shared" si="58"/>
        <v>88.43128761031926</v>
      </c>
    </row>
    <row r="596" spans="1:12" ht="66">
      <c r="A596" s="25" t="s">
        <v>430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431</v>
      </c>
      <c r="I596" s="20"/>
      <c r="J596" s="45">
        <f>J597</f>
        <v>5647.9</v>
      </c>
      <c r="K596" s="45">
        <f>K597</f>
        <v>5647.9</v>
      </c>
      <c r="L596" s="88">
        <f t="shared" si="58"/>
        <v>100</v>
      </c>
    </row>
    <row r="597" spans="1:12" ht="26.25">
      <c r="A597" s="25" t="s">
        <v>215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431</v>
      </c>
      <c r="I597" s="20" t="s">
        <v>330</v>
      </c>
      <c r="J597" s="45">
        <f>J598</f>
        <v>5647.9</v>
      </c>
      <c r="K597" s="45">
        <f>K598</f>
        <v>5647.9</v>
      </c>
      <c r="L597" s="88">
        <f t="shared" si="58"/>
        <v>100</v>
      </c>
    </row>
    <row r="598" spans="1:12" ht="26.25">
      <c r="A598" s="25" t="s">
        <v>233</v>
      </c>
      <c r="B598" s="29" t="s">
        <v>303</v>
      </c>
      <c r="C598" s="20" t="s">
        <v>261</v>
      </c>
      <c r="D598" s="20" t="s">
        <v>262</v>
      </c>
      <c r="E598" s="27" t="s">
        <v>282</v>
      </c>
      <c r="F598" s="28" t="s">
        <v>324</v>
      </c>
      <c r="G598" s="28" t="s">
        <v>260</v>
      </c>
      <c r="H598" s="28" t="s">
        <v>431</v>
      </c>
      <c r="I598" s="20" t="s">
        <v>245</v>
      </c>
      <c r="J598" s="45">
        <v>5647.9</v>
      </c>
      <c r="K598" s="45">
        <v>5647.9</v>
      </c>
      <c r="L598" s="88">
        <f t="shared" si="58"/>
        <v>100</v>
      </c>
    </row>
    <row r="599" spans="1:12" ht="12.75">
      <c r="A599" s="26" t="s">
        <v>312</v>
      </c>
      <c r="B599" s="13" t="s">
        <v>303</v>
      </c>
      <c r="C599" s="10" t="s">
        <v>261</v>
      </c>
      <c r="D599" s="10" t="s">
        <v>289</v>
      </c>
      <c r="E599" s="11"/>
      <c r="F599" s="12"/>
      <c r="G599" s="12"/>
      <c r="H599" s="12"/>
      <c r="I599" s="10"/>
      <c r="J599" s="31">
        <f aca="true" t="shared" si="61" ref="J599:K604">J600</f>
        <v>446.1</v>
      </c>
      <c r="K599" s="31">
        <f t="shared" si="61"/>
        <v>446</v>
      </c>
      <c r="L599" s="88">
        <f t="shared" si="58"/>
        <v>99.97758350145706</v>
      </c>
    </row>
    <row r="600" spans="1:12" ht="26.25">
      <c r="A600" s="67" t="s">
        <v>409</v>
      </c>
      <c r="B600" s="13" t="s">
        <v>303</v>
      </c>
      <c r="C600" s="10" t="s">
        <v>261</v>
      </c>
      <c r="D600" s="10" t="s">
        <v>289</v>
      </c>
      <c r="E600" s="11" t="s">
        <v>289</v>
      </c>
      <c r="F600" s="12" t="s">
        <v>221</v>
      </c>
      <c r="G600" s="12" t="s">
        <v>180</v>
      </c>
      <c r="H600" s="12" t="s">
        <v>181</v>
      </c>
      <c r="I600" s="10"/>
      <c r="J600" s="31">
        <f t="shared" si="61"/>
        <v>446.1</v>
      </c>
      <c r="K600" s="31">
        <f t="shared" si="61"/>
        <v>446</v>
      </c>
      <c r="L600" s="88">
        <f t="shared" si="58"/>
        <v>99.97758350145706</v>
      </c>
    </row>
    <row r="601" spans="1:12" ht="26.25">
      <c r="A601" s="76" t="s">
        <v>570</v>
      </c>
      <c r="B601" s="29" t="s">
        <v>303</v>
      </c>
      <c r="C601" s="20" t="s">
        <v>261</v>
      </c>
      <c r="D601" s="20" t="s">
        <v>289</v>
      </c>
      <c r="E601" s="27" t="s">
        <v>289</v>
      </c>
      <c r="F601" s="28" t="s">
        <v>219</v>
      </c>
      <c r="G601" s="28" t="s">
        <v>180</v>
      </c>
      <c r="H601" s="28" t="s">
        <v>181</v>
      </c>
      <c r="I601" s="20"/>
      <c r="J601" s="45">
        <f t="shared" si="61"/>
        <v>446.1</v>
      </c>
      <c r="K601" s="45">
        <f t="shared" si="61"/>
        <v>446</v>
      </c>
      <c r="L601" s="88">
        <f>K601/J601*100</f>
        <v>99.97758350145706</v>
      </c>
    </row>
    <row r="602" spans="1:12" ht="26.25">
      <c r="A602" s="25" t="s">
        <v>571</v>
      </c>
      <c r="B602" s="29" t="s">
        <v>303</v>
      </c>
      <c r="C602" s="20" t="s">
        <v>261</v>
      </c>
      <c r="D602" s="20" t="s">
        <v>289</v>
      </c>
      <c r="E602" s="27" t="s">
        <v>289</v>
      </c>
      <c r="F602" s="28" t="s">
        <v>219</v>
      </c>
      <c r="G602" s="28" t="s">
        <v>260</v>
      </c>
      <c r="H602" s="28" t="s">
        <v>181</v>
      </c>
      <c r="I602" s="20"/>
      <c r="J602" s="45">
        <f t="shared" si="61"/>
        <v>446.1</v>
      </c>
      <c r="K602" s="45">
        <f t="shared" si="61"/>
        <v>446</v>
      </c>
      <c r="L602" s="88">
        <f t="shared" si="58"/>
        <v>99.97758350145706</v>
      </c>
    </row>
    <row r="603" spans="1:12" ht="12.75">
      <c r="A603" s="19" t="s">
        <v>423</v>
      </c>
      <c r="B603" s="29" t="s">
        <v>303</v>
      </c>
      <c r="C603" s="20" t="s">
        <v>261</v>
      </c>
      <c r="D603" s="20" t="s">
        <v>289</v>
      </c>
      <c r="E603" s="27" t="s">
        <v>289</v>
      </c>
      <c r="F603" s="28" t="s">
        <v>219</v>
      </c>
      <c r="G603" s="28" t="s">
        <v>260</v>
      </c>
      <c r="H603" s="28" t="s">
        <v>424</v>
      </c>
      <c r="I603" s="20"/>
      <c r="J603" s="45">
        <f t="shared" si="61"/>
        <v>446.1</v>
      </c>
      <c r="K603" s="45">
        <f t="shared" si="61"/>
        <v>446</v>
      </c>
      <c r="L603" s="88">
        <f t="shared" si="58"/>
        <v>99.97758350145706</v>
      </c>
    </row>
    <row r="604" spans="1:12" ht="26.25">
      <c r="A604" s="25" t="s">
        <v>215</v>
      </c>
      <c r="B604" s="29" t="s">
        <v>303</v>
      </c>
      <c r="C604" s="20" t="s">
        <v>261</v>
      </c>
      <c r="D604" s="20" t="s">
        <v>289</v>
      </c>
      <c r="E604" s="27" t="s">
        <v>289</v>
      </c>
      <c r="F604" s="28" t="s">
        <v>219</v>
      </c>
      <c r="G604" s="28" t="s">
        <v>260</v>
      </c>
      <c r="H604" s="28" t="s">
        <v>424</v>
      </c>
      <c r="I604" s="20" t="s">
        <v>330</v>
      </c>
      <c r="J604" s="45">
        <f t="shared" si="61"/>
        <v>446.1</v>
      </c>
      <c r="K604" s="45">
        <f t="shared" si="61"/>
        <v>446</v>
      </c>
      <c r="L604" s="88">
        <f t="shared" si="58"/>
        <v>99.97758350145706</v>
      </c>
    </row>
    <row r="605" spans="1:12" ht="26.25">
      <c r="A605" s="25" t="s">
        <v>233</v>
      </c>
      <c r="B605" s="29" t="s">
        <v>303</v>
      </c>
      <c r="C605" s="20" t="s">
        <v>261</v>
      </c>
      <c r="D605" s="20" t="s">
        <v>289</v>
      </c>
      <c r="E605" s="27" t="s">
        <v>289</v>
      </c>
      <c r="F605" s="28" t="s">
        <v>219</v>
      </c>
      <c r="G605" s="28" t="s">
        <v>260</v>
      </c>
      <c r="H605" s="28" t="s">
        <v>424</v>
      </c>
      <c r="I605" s="20" t="s">
        <v>245</v>
      </c>
      <c r="J605" s="45">
        <v>446.1</v>
      </c>
      <c r="K605" s="45">
        <v>446</v>
      </c>
      <c r="L605" s="88">
        <f t="shared" si="58"/>
        <v>99.97758350145706</v>
      </c>
    </row>
    <row r="606" spans="1:12" ht="12.75">
      <c r="A606" s="26" t="s">
        <v>90</v>
      </c>
      <c r="B606" s="13" t="s">
        <v>303</v>
      </c>
      <c r="C606" s="10" t="s">
        <v>269</v>
      </c>
      <c r="D606" s="10"/>
      <c r="E606" s="11"/>
      <c r="F606" s="12"/>
      <c r="G606" s="12"/>
      <c r="H606" s="12"/>
      <c r="I606" s="10"/>
      <c r="J606" s="31">
        <f>J607+J630</f>
        <v>66677.1</v>
      </c>
      <c r="K606" s="31">
        <f>K607+K630</f>
        <v>66677</v>
      </c>
      <c r="L606" s="88">
        <f t="shared" si="58"/>
        <v>99.99985002347131</v>
      </c>
    </row>
    <row r="607" spans="1:12" ht="12.75">
      <c r="A607" s="26" t="s">
        <v>271</v>
      </c>
      <c r="B607" s="13" t="s">
        <v>303</v>
      </c>
      <c r="C607" s="10" t="s">
        <v>269</v>
      </c>
      <c r="D607" s="10" t="s">
        <v>263</v>
      </c>
      <c r="E607" s="11"/>
      <c r="F607" s="12"/>
      <c r="G607" s="12"/>
      <c r="H607" s="12"/>
      <c r="I607" s="10"/>
      <c r="J607" s="31">
        <f>J608</f>
        <v>12966.6</v>
      </c>
      <c r="K607" s="31">
        <f>K608</f>
        <v>12966.499999999998</v>
      </c>
      <c r="L607" s="88">
        <f t="shared" si="58"/>
        <v>99.99922878780866</v>
      </c>
    </row>
    <row r="608" spans="1:14" ht="42" customHeight="1">
      <c r="A608" s="26" t="s">
        <v>408</v>
      </c>
      <c r="B608" s="13" t="s">
        <v>303</v>
      </c>
      <c r="C608" s="10" t="s">
        <v>269</v>
      </c>
      <c r="D608" s="10" t="s">
        <v>263</v>
      </c>
      <c r="E608" s="11" t="s">
        <v>296</v>
      </c>
      <c r="F608" s="12" t="s">
        <v>221</v>
      </c>
      <c r="G608" s="12" t="s">
        <v>180</v>
      </c>
      <c r="H608" s="12" t="s">
        <v>181</v>
      </c>
      <c r="I608" s="10"/>
      <c r="J608" s="31">
        <f>J609</f>
        <v>12966.6</v>
      </c>
      <c r="K608" s="31">
        <f>K609</f>
        <v>12966.499999999998</v>
      </c>
      <c r="L608" s="88">
        <f>K608/J608*100</f>
        <v>99.99922878780866</v>
      </c>
      <c r="N608" s="77"/>
    </row>
    <row r="609" spans="1:12" ht="27" customHeight="1">
      <c r="A609" s="25" t="s">
        <v>385</v>
      </c>
      <c r="B609" s="29" t="s">
        <v>303</v>
      </c>
      <c r="C609" s="20" t="s">
        <v>269</v>
      </c>
      <c r="D609" s="20" t="s">
        <v>263</v>
      </c>
      <c r="E609" s="27" t="s">
        <v>296</v>
      </c>
      <c r="F609" s="28" t="s">
        <v>219</v>
      </c>
      <c r="G609" s="28" t="s">
        <v>180</v>
      </c>
      <c r="H609" s="28" t="s">
        <v>181</v>
      </c>
      <c r="I609" s="20"/>
      <c r="J609" s="45">
        <f>J620+J610</f>
        <v>12966.6</v>
      </c>
      <c r="K609" s="45">
        <f>K620+K610</f>
        <v>12966.499999999998</v>
      </c>
      <c r="L609" s="88">
        <f t="shared" si="58"/>
        <v>99.99922878780866</v>
      </c>
    </row>
    <row r="610" spans="1:12" ht="27" customHeight="1">
      <c r="A610" s="25" t="s">
        <v>548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263</v>
      </c>
      <c r="H610" s="28" t="s">
        <v>181</v>
      </c>
      <c r="I610" s="20"/>
      <c r="J610" s="45">
        <f>+J611+J614+J617</f>
        <v>12095.2</v>
      </c>
      <c r="K610" s="45">
        <f>+K611+K614+K617</f>
        <v>12095.099999999999</v>
      </c>
      <c r="L610" s="88">
        <f t="shared" si="58"/>
        <v>99.99917322574242</v>
      </c>
    </row>
    <row r="611" spans="1:12" ht="27" customHeight="1">
      <c r="A611" s="25" t="s">
        <v>376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263</v>
      </c>
      <c r="H611" s="28" t="s">
        <v>377</v>
      </c>
      <c r="I611" s="20"/>
      <c r="J611" s="45">
        <f>J612</f>
        <v>286.2</v>
      </c>
      <c r="K611" s="45">
        <f>K612</f>
        <v>286.1</v>
      </c>
      <c r="L611" s="88">
        <f t="shared" si="58"/>
        <v>99.96505939902167</v>
      </c>
    </row>
    <row r="612" spans="1:12" ht="27" customHeight="1">
      <c r="A612" s="25" t="s">
        <v>215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263</v>
      </c>
      <c r="H612" s="28" t="s">
        <v>377</v>
      </c>
      <c r="I612" s="20" t="s">
        <v>330</v>
      </c>
      <c r="J612" s="45">
        <f>J613</f>
        <v>286.2</v>
      </c>
      <c r="K612" s="45">
        <f>K613</f>
        <v>286.1</v>
      </c>
      <c r="L612" s="88">
        <f t="shared" si="58"/>
        <v>99.96505939902167</v>
      </c>
    </row>
    <row r="613" spans="1:12" ht="27" customHeight="1">
      <c r="A613" s="25" t="s">
        <v>233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263</v>
      </c>
      <c r="H613" s="28" t="s">
        <v>377</v>
      </c>
      <c r="I613" s="20" t="s">
        <v>245</v>
      </c>
      <c r="J613" s="45">
        <v>286.2</v>
      </c>
      <c r="K613" s="45">
        <v>286.1</v>
      </c>
      <c r="L613" s="88">
        <f t="shared" si="58"/>
        <v>99.96505939902167</v>
      </c>
    </row>
    <row r="614" spans="1:12" ht="27" customHeight="1">
      <c r="A614" s="25" t="s">
        <v>562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563</v>
      </c>
      <c r="I614" s="20"/>
      <c r="J614" s="45">
        <f>J615</f>
        <v>8266.3</v>
      </c>
      <c r="K614" s="45">
        <f>K615</f>
        <v>8266.3</v>
      </c>
      <c r="L614" s="88">
        <f t="shared" si="58"/>
        <v>100</v>
      </c>
    </row>
    <row r="615" spans="1:12" ht="27" customHeight="1">
      <c r="A615" s="25" t="s">
        <v>215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263</v>
      </c>
      <c r="H615" s="28" t="s">
        <v>563</v>
      </c>
      <c r="I615" s="20" t="s">
        <v>330</v>
      </c>
      <c r="J615" s="45">
        <f>J616</f>
        <v>8266.3</v>
      </c>
      <c r="K615" s="45">
        <f>K616</f>
        <v>8266.3</v>
      </c>
      <c r="L615" s="88">
        <f>K615/J615*100</f>
        <v>100</v>
      </c>
    </row>
    <row r="616" spans="1:12" ht="27" customHeight="1">
      <c r="A616" s="25" t="s">
        <v>233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563</v>
      </c>
      <c r="I616" s="20" t="s">
        <v>245</v>
      </c>
      <c r="J616" s="45">
        <v>8266.3</v>
      </c>
      <c r="K616" s="45">
        <v>8266.3</v>
      </c>
      <c r="L616" s="88">
        <f t="shared" si="58"/>
        <v>100</v>
      </c>
    </row>
    <row r="617" spans="1:12" ht="15.75" customHeight="1">
      <c r="A617" s="25" t="s">
        <v>564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565</v>
      </c>
      <c r="I617" s="20"/>
      <c r="J617" s="45">
        <f>J618</f>
        <v>3542.7</v>
      </c>
      <c r="K617" s="45">
        <f>K618</f>
        <v>3542.7</v>
      </c>
      <c r="L617" s="88">
        <f t="shared" si="58"/>
        <v>100</v>
      </c>
    </row>
    <row r="618" spans="1:12" ht="27" customHeight="1">
      <c r="A618" s="25" t="s">
        <v>215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565</v>
      </c>
      <c r="I618" s="20" t="s">
        <v>330</v>
      </c>
      <c r="J618" s="45">
        <f>J619</f>
        <v>3542.7</v>
      </c>
      <c r="K618" s="45">
        <f>K619</f>
        <v>3542.7</v>
      </c>
      <c r="L618" s="88">
        <f t="shared" si="58"/>
        <v>100</v>
      </c>
    </row>
    <row r="619" spans="1:12" ht="27" customHeight="1">
      <c r="A619" s="25" t="s">
        <v>233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565</v>
      </c>
      <c r="I619" s="20" t="s">
        <v>245</v>
      </c>
      <c r="J619" s="45">
        <v>3542.7</v>
      </c>
      <c r="K619" s="45">
        <v>3542.7</v>
      </c>
      <c r="L619" s="88">
        <f t="shared" si="58"/>
        <v>100</v>
      </c>
    </row>
    <row r="620" spans="1:12" ht="12.75">
      <c r="A620" s="25" t="s">
        <v>386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267</v>
      </c>
      <c r="H620" s="28" t="s">
        <v>181</v>
      </c>
      <c r="I620" s="20"/>
      <c r="J620" s="45">
        <f>+J627+J624+J621</f>
        <v>871.4</v>
      </c>
      <c r="K620" s="45">
        <f>+K627+K624+K621</f>
        <v>871.4</v>
      </c>
      <c r="L620" s="88">
        <f t="shared" si="58"/>
        <v>100</v>
      </c>
    </row>
    <row r="621" spans="1:12" ht="26.25" hidden="1">
      <c r="A621" s="25" t="s">
        <v>583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267</v>
      </c>
      <c r="H621" s="28" t="s">
        <v>584</v>
      </c>
      <c r="I621" s="20"/>
      <c r="J621" s="45">
        <f>J622</f>
        <v>0</v>
      </c>
      <c r="K621" s="45">
        <f>K622</f>
        <v>0</v>
      </c>
      <c r="L621" s="88" t="e">
        <f t="shared" si="58"/>
        <v>#DIV/0!</v>
      </c>
    </row>
    <row r="622" spans="1:12" ht="26.25" hidden="1">
      <c r="A622" s="25" t="s">
        <v>218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267</v>
      </c>
      <c r="H622" s="28" t="s">
        <v>584</v>
      </c>
      <c r="I622" s="20" t="s">
        <v>325</v>
      </c>
      <c r="J622" s="45">
        <f>J623</f>
        <v>0</v>
      </c>
      <c r="K622" s="45">
        <f>K623</f>
        <v>0</v>
      </c>
      <c r="L622" s="88" t="e">
        <f>K622/J622*100</f>
        <v>#DIV/0!</v>
      </c>
    </row>
    <row r="623" spans="1:12" ht="12.75" hidden="1">
      <c r="A623" s="25" t="s">
        <v>326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267</v>
      </c>
      <c r="H623" s="28" t="s">
        <v>584</v>
      </c>
      <c r="I623" s="20" t="s">
        <v>327</v>
      </c>
      <c r="J623" s="45"/>
      <c r="K623" s="45"/>
      <c r="L623" s="88" t="e">
        <f t="shared" si="58"/>
        <v>#DIV/0!</v>
      </c>
    </row>
    <row r="624" spans="1:12" ht="24" customHeight="1">
      <c r="A624" s="25" t="s">
        <v>376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267</v>
      </c>
      <c r="H624" s="28" t="s">
        <v>377</v>
      </c>
      <c r="I624" s="20"/>
      <c r="J624" s="45">
        <f>J625</f>
        <v>871.4</v>
      </c>
      <c r="K624" s="45">
        <f>K625</f>
        <v>871.4</v>
      </c>
      <c r="L624" s="88">
        <f t="shared" si="58"/>
        <v>100</v>
      </c>
    </row>
    <row r="625" spans="1:12" ht="26.25">
      <c r="A625" s="25" t="s">
        <v>215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267</v>
      </c>
      <c r="H625" s="28" t="s">
        <v>377</v>
      </c>
      <c r="I625" s="20" t="s">
        <v>330</v>
      </c>
      <c r="J625" s="45">
        <f>J626</f>
        <v>871.4</v>
      </c>
      <c r="K625" s="45">
        <f>K626</f>
        <v>871.4</v>
      </c>
      <c r="L625" s="88">
        <f t="shared" si="58"/>
        <v>100</v>
      </c>
    </row>
    <row r="626" spans="1:12" ht="26.25">
      <c r="A626" s="25" t="s">
        <v>233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377</v>
      </c>
      <c r="I626" s="20" t="s">
        <v>245</v>
      </c>
      <c r="J626" s="45">
        <v>871.4</v>
      </c>
      <c r="K626" s="45">
        <v>871.4</v>
      </c>
      <c r="L626" s="88">
        <f t="shared" si="58"/>
        <v>100</v>
      </c>
    </row>
    <row r="627" spans="1:12" ht="26.25" hidden="1">
      <c r="A627" s="25" t="s">
        <v>463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464</v>
      </c>
      <c r="I627" s="20"/>
      <c r="J627" s="45">
        <f>J628</f>
        <v>0</v>
      </c>
      <c r="K627" s="45">
        <f>K628</f>
        <v>0</v>
      </c>
      <c r="L627" s="88" t="e">
        <f t="shared" si="58"/>
        <v>#DIV/0!</v>
      </c>
    </row>
    <row r="628" spans="1:12" ht="26.25" hidden="1">
      <c r="A628" s="25" t="s">
        <v>215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464</v>
      </c>
      <c r="I628" s="20" t="s">
        <v>330</v>
      </c>
      <c r="J628" s="45">
        <f>J629</f>
        <v>0</v>
      </c>
      <c r="K628" s="45">
        <f>K629</f>
        <v>0</v>
      </c>
      <c r="L628" s="88" t="e">
        <f t="shared" si="58"/>
        <v>#DIV/0!</v>
      </c>
    </row>
    <row r="629" spans="1:12" ht="26.25" hidden="1">
      <c r="A629" s="25" t="s">
        <v>233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464</v>
      </c>
      <c r="I629" s="20" t="s">
        <v>245</v>
      </c>
      <c r="J629" s="45"/>
      <c r="K629" s="45"/>
      <c r="L629" s="88" t="e">
        <f>K629/J629*100</f>
        <v>#DIV/0!</v>
      </c>
    </row>
    <row r="630" spans="1:12" ht="12.75">
      <c r="A630" s="26" t="s">
        <v>94</v>
      </c>
      <c r="B630" s="13" t="s">
        <v>303</v>
      </c>
      <c r="C630" s="10" t="s">
        <v>269</v>
      </c>
      <c r="D630" s="10" t="s">
        <v>269</v>
      </c>
      <c r="E630" s="16"/>
      <c r="F630" s="17"/>
      <c r="G630" s="17"/>
      <c r="H630" s="17"/>
      <c r="I630" s="10"/>
      <c r="J630" s="31">
        <f aca="true" t="shared" si="62" ref="J630:K639">J631</f>
        <v>53710.5</v>
      </c>
      <c r="K630" s="31">
        <f t="shared" si="62"/>
        <v>53710.5</v>
      </c>
      <c r="L630" s="88">
        <f t="shared" si="58"/>
        <v>100</v>
      </c>
    </row>
    <row r="631" spans="1:12" ht="38.25" customHeight="1">
      <c r="A631" s="40" t="s">
        <v>408</v>
      </c>
      <c r="B631" s="13" t="s">
        <v>303</v>
      </c>
      <c r="C631" s="10" t="s">
        <v>269</v>
      </c>
      <c r="D631" s="10" t="s">
        <v>269</v>
      </c>
      <c r="E631" s="16" t="s">
        <v>296</v>
      </c>
      <c r="F631" s="17" t="s">
        <v>221</v>
      </c>
      <c r="G631" s="17" t="s">
        <v>180</v>
      </c>
      <c r="H631" s="17" t="s">
        <v>181</v>
      </c>
      <c r="I631" s="10"/>
      <c r="J631" s="31">
        <f t="shared" si="62"/>
        <v>53710.5</v>
      </c>
      <c r="K631" s="31">
        <f t="shared" si="62"/>
        <v>53710.5</v>
      </c>
      <c r="L631" s="88">
        <f t="shared" si="58"/>
        <v>100</v>
      </c>
    </row>
    <row r="632" spans="1:12" ht="29.25" customHeight="1">
      <c r="A632" s="78" t="s">
        <v>385</v>
      </c>
      <c r="B632" s="29" t="s">
        <v>303</v>
      </c>
      <c r="C632" s="20" t="s">
        <v>269</v>
      </c>
      <c r="D632" s="20" t="s">
        <v>269</v>
      </c>
      <c r="E632" s="21" t="s">
        <v>296</v>
      </c>
      <c r="F632" s="22" t="s">
        <v>219</v>
      </c>
      <c r="G632" s="22" t="s">
        <v>180</v>
      </c>
      <c r="H632" s="22" t="s">
        <v>181</v>
      </c>
      <c r="I632" s="20"/>
      <c r="J632" s="45">
        <f>J637+J633</f>
        <v>53710.5</v>
      </c>
      <c r="K632" s="45">
        <f>K637+K633</f>
        <v>53710.5</v>
      </c>
      <c r="L632" s="88">
        <f t="shared" si="58"/>
        <v>100</v>
      </c>
    </row>
    <row r="633" spans="1:12" ht="15" customHeight="1">
      <c r="A633" s="25" t="s">
        <v>386</v>
      </c>
      <c r="B633" s="29" t="s">
        <v>303</v>
      </c>
      <c r="C633" s="20" t="s">
        <v>269</v>
      </c>
      <c r="D633" s="20" t="s">
        <v>269</v>
      </c>
      <c r="E633" s="27" t="s">
        <v>296</v>
      </c>
      <c r="F633" s="28" t="s">
        <v>219</v>
      </c>
      <c r="G633" s="28" t="s">
        <v>267</v>
      </c>
      <c r="H633" s="28" t="s">
        <v>181</v>
      </c>
      <c r="I633" s="20"/>
      <c r="J633" s="45">
        <f aca="true" t="shared" si="63" ref="J633:K635">J634</f>
        <v>30</v>
      </c>
      <c r="K633" s="45">
        <f t="shared" si="63"/>
        <v>30</v>
      </c>
      <c r="L633" s="88">
        <f t="shared" si="58"/>
        <v>100</v>
      </c>
    </row>
    <row r="634" spans="1:12" ht="29.25" customHeight="1">
      <c r="A634" s="25" t="s">
        <v>583</v>
      </c>
      <c r="B634" s="29" t="s">
        <v>303</v>
      </c>
      <c r="C634" s="20" t="s">
        <v>269</v>
      </c>
      <c r="D634" s="20" t="s">
        <v>269</v>
      </c>
      <c r="E634" s="27" t="s">
        <v>296</v>
      </c>
      <c r="F634" s="28" t="s">
        <v>219</v>
      </c>
      <c r="G634" s="28" t="s">
        <v>267</v>
      </c>
      <c r="H634" s="28" t="s">
        <v>584</v>
      </c>
      <c r="I634" s="20"/>
      <c r="J634" s="45">
        <f t="shared" si="63"/>
        <v>30</v>
      </c>
      <c r="K634" s="45">
        <f t="shared" si="63"/>
        <v>30</v>
      </c>
      <c r="L634" s="88">
        <f t="shared" si="58"/>
        <v>100</v>
      </c>
    </row>
    <row r="635" spans="1:12" ht="29.25" customHeight="1">
      <c r="A635" s="25" t="s">
        <v>218</v>
      </c>
      <c r="B635" s="29" t="s">
        <v>303</v>
      </c>
      <c r="C635" s="20" t="s">
        <v>269</v>
      </c>
      <c r="D635" s="20" t="s">
        <v>269</v>
      </c>
      <c r="E635" s="27" t="s">
        <v>296</v>
      </c>
      <c r="F635" s="28" t="s">
        <v>219</v>
      </c>
      <c r="G635" s="28" t="s">
        <v>267</v>
      </c>
      <c r="H635" s="28" t="s">
        <v>584</v>
      </c>
      <c r="I635" s="20" t="s">
        <v>325</v>
      </c>
      <c r="J635" s="45">
        <f t="shared" si="63"/>
        <v>30</v>
      </c>
      <c r="K635" s="45">
        <f t="shared" si="63"/>
        <v>30</v>
      </c>
      <c r="L635" s="88">
        <f t="shared" si="58"/>
        <v>100</v>
      </c>
    </row>
    <row r="636" spans="1:12" ht="15" customHeight="1">
      <c r="A636" s="25" t="s">
        <v>326</v>
      </c>
      <c r="B636" s="29" t="s">
        <v>303</v>
      </c>
      <c r="C636" s="20" t="s">
        <v>269</v>
      </c>
      <c r="D636" s="20" t="s">
        <v>269</v>
      </c>
      <c r="E636" s="27" t="s">
        <v>296</v>
      </c>
      <c r="F636" s="28" t="s">
        <v>219</v>
      </c>
      <c r="G636" s="28" t="s">
        <v>267</v>
      </c>
      <c r="H636" s="28" t="s">
        <v>584</v>
      </c>
      <c r="I636" s="20" t="s">
        <v>327</v>
      </c>
      <c r="J636" s="45">
        <v>30</v>
      </c>
      <c r="K636" s="45">
        <v>30</v>
      </c>
      <c r="L636" s="88">
        <f>K636/J636*100</f>
        <v>100</v>
      </c>
    </row>
    <row r="637" spans="1:12" ht="12.75">
      <c r="A637" s="25" t="s">
        <v>474</v>
      </c>
      <c r="B637" s="29" t="s">
        <v>303</v>
      </c>
      <c r="C637" s="20" t="s">
        <v>269</v>
      </c>
      <c r="D637" s="20" t="s">
        <v>269</v>
      </c>
      <c r="E637" s="21" t="s">
        <v>296</v>
      </c>
      <c r="F637" s="22" t="s">
        <v>219</v>
      </c>
      <c r="G637" s="22" t="s">
        <v>525</v>
      </c>
      <c r="H637" s="22" t="s">
        <v>181</v>
      </c>
      <c r="I637" s="20"/>
      <c r="J637" s="45">
        <f t="shared" si="62"/>
        <v>53680.5</v>
      </c>
      <c r="K637" s="45">
        <f t="shared" si="62"/>
        <v>53680.5</v>
      </c>
      <c r="L637" s="88">
        <f t="shared" si="58"/>
        <v>100</v>
      </c>
    </row>
    <row r="638" spans="1:12" ht="26.25" customHeight="1">
      <c r="A638" s="25" t="s">
        <v>475</v>
      </c>
      <c r="B638" s="29" t="s">
        <v>303</v>
      </c>
      <c r="C638" s="20" t="s">
        <v>269</v>
      </c>
      <c r="D638" s="20" t="s">
        <v>269</v>
      </c>
      <c r="E638" s="21" t="s">
        <v>296</v>
      </c>
      <c r="F638" s="22" t="s">
        <v>219</v>
      </c>
      <c r="G638" s="22" t="s">
        <v>525</v>
      </c>
      <c r="H638" s="22" t="s">
        <v>476</v>
      </c>
      <c r="I638" s="20"/>
      <c r="J638" s="45">
        <f t="shared" si="62"/>
        <v>53680.5</v>
      </c>
      <c r="K638" s="45">
        <f t="shared" si="62"/>
        <v>53680.5</v>
      </c>
      <c r="L638" s="88">
        <f aca="true" t="shared" si="64" ref="L638:L656">K638/J638*100</f>
        <v>100</v>
      </c>
    </row>
    <row r="639" spans="1:12" ht="26.25">
      <c r="A639" s="25" t="s">
        <v>218</v>
      </c>
      <c r="B639" s="29" t="s">
        <v>303</v>
      </c>
      <c r="C639" s="20" t="s">
        <v>269</v>
      </c>
      <c r="D639" s="20" t="s">
        <v>269</v>
      </c>
      <c r="E639" s="21" t="s">
        <v>296</v>
      </c>
      <c r="F639" s="22" t="s">
        <v>219</v>
      </c>
      <c r="G639" s="22" t="s">
        <v>525</v>
      </c>
      <c r="H639" s="22" t="s">
        <v>476</v>
      </c>
      <c r="I639" s="20" t="s">
        <v>325</v>
      </c>
      <c r="J639" s="45">
        <f t="shared" si="62"/>
        <v>53680.5</v>
      </c>
      <c r="K639" s="45">
        <f t="shared" si="62"/>
        <v>53680.5</v>
      </c>
      <c r="L639" s="88">
        <f t="shared" si="64"/>
        <v>100</v>
      </c>
    </row>
    <row r="640" spans="1:12" ht="12.75">
      <c r="A640" s="25" t="s">
        <v>326</v>
      </c>
      <c r="B640" s="29" t="s">
        <v>303</v>
      </c>
      <c r="C640" s="20" t="s">
        <v>269</v>
      </c>
      <c r="D640" s="20" t="s">
        <v>269</v>
      </c>
      <c r="E640" s="21" t="s">
        <v>296</v>
      </c>
      <c r="F640" s="22" t="s">
        <v>219</v>
      </c>
      <c r="G640" s="22" t="s">
        <v>525</v>
      </c>
      <c r="H640" s="22" t="s">
        <v>476</v>
      </c>
      <c r="I640" s="20" t="s">
        <v>327</v>
      </c>
      <c r="J640" s="45">
        <v>53680.5</v>
      </c>
      <c r="K640" s="45">
        <v>53680.5</v>
      </c>
      <c r="L640" s="88">
        <f t="shared" si="64"/>
        <v>100</v>
      </c>
    </row>
    <row r="641" spans="1:12" ht="12.75">
      <c r="A641" s="40" t="s">
        <v>306</v>
      </c>
      <c r="B641" s="13" t="s">
        <v>303</v>
      </c>
      <c r="C641" s="10" t="s">
        <v>296</v>
      </c>
      <c r="D641" s="10"/>
      <c r="E641" s="11"/>
      <c r="F641" s="12"/>
      <c r="G641" s="12"/>
      <c r="H641" s="12"/>
      <c r="I641" s="10"/>
      <c r="J641" s="31">
        <f aca="true" t="shared" si="65" ref="J641:K644">J642</f>
        <v>13456.9</v>
      </c>
      <c r="K641" s="31">
        <f t="shared" si="65"/>
        <v>13446.8</v>
      </c>
      <c r="L641" s="88">
        <f t="shared" si="64"/>
        <v>99.92494556695821</v>
      </c>
    </row>
    <row r="642" spans="1:12" ht="12.75">
      <c r="A642" s="39" t="s">
        <v>314</v>
      </c>
      <c r="B642" s="13" t="s">
        <v>303</v>
      </c>
      <c r="C642" s="10" t="s">
        <v>296</v>
      </c>
      <c r="D642" s="10" t="s">
        <v>263</v>
      </c>
      <c r="E642" s="11"/>
      <c r="F642" s="12"/>
      <c r="G642" s="12"/>
      <c r="H642" s="12"/>
      <c r="I642" s="10"/>
      <c r="J642" s="31">
        <f t="shared" si="65"/>
        <v>13456.9</v>
      </c>
      <c r="K642" s="31">
        <f t="shared" si="65"/>
        <v>13446.8</v>
      </c>
      <c r="L642" s="88">
        <f t="shared" si="64"/>
        <v>99.92494556695821</v>
      </c>
    </row>
    <row r="643" spans="1:12" ht="26.25">
      <c r="A643" s="67" t="s">
        <v>484</v>
      </c>
      <c r="B643" s="13" t="s">
        <v>303</v>
      </c>
      <c r="C643" s="10" t="s">
        <v>296</v>
      </c>
      <c r="D643" s="10" t="s">
        <v>263</v>
      </c>
      <c r="E643" s="11" t="s">
        <v>265</v>
      </c>
      <c r="F643" s="12" t="s">
        <v>221</v>
      </c>
      <c r="G643" s="12" t="s">
        <v>180</v>
      </c>
      <c r="H643" s="12" t="s">
        <v>181</v>
      </c>
      <c r="I643" s="10"/>
      <c r="J643" s="31">
        <f t="shared" si="65"/>
        <v>13456.9</v>
      </c>
      <c r="K643" s="31">
        <f t="shared" si="65"/>
        <v>13446.8</v>
      </c>
      <c r="L643" s="88">
        <f>K643/J643*100</f>
        <v>99.92494556695821</v>
      </c>
    </row>
    <row r="644" spans="1:12" ht="12.75">
      <c r="A644" s="54" t="s">
        <v>21</v>
      </c>
      <c r="B644" s="29" t="s">
        <v>303</v>
      </c>
      <c r="C644" s="20" t="s">
        <v>296</v>
      </c>
      <c r="D644" s="20" t="s">
        <v>263</v>
      </c>
      <c r="E644" s="27" t="s">
        <v>265</v>
      </c>
      <c r="F644" s="28" t="s">
        <v>219</v>
      </c>
      <c r="G644" s="28" t="s">
        <v>180</v>
      </c>
      <c r="H644" s="28" t="s">
        <v>181</v>
      </c>
      <c r="I644" s="20"/>
      <c r="J644" s="45">
        <f t="shared" si="65"/>
        <v>13456.9</v>
      </c>
      <c r="K644" s="45">
        <f t="shared" si="65"/>
        <v>13446.8</v>
      </c>
      <c r="L644" s="88">
        <f t="shared" si="64"/>
        <v>99.92494556695821</v>
      </c>
    </row>
    <row r="645" spans="1:12" ht="12.75">
      <c r="A645" s="54" t="s">
        <v>118</v>
      </c>
      <c r="B645" s="29" t="s">
        <v>303</v>
      </c>
      <c r="C645" s="20" t="s">
        <v>296</v>
      </c>
      <c r="D645" s="20" t="s">
        <v>263</v>
      </c>
      <c r="E645" s="27" t="s">
        <v>265</v>
      </c>
      <c r="F645" s="28" t="s">
        <v>219</v>
      </c>
      <c r="G645" s="28" t="s">
        <v>260</v>
      </c>
      <c r="H645" s="28" t="s">
        <v>181</v>
      </c>
      <c r="I645" s="20"/>
      <c r="J645" s="45">
        <f>+J646</f>
        <v>13456.9</v>
      </c>
      <c r="K645" s="45">
        <f>+K646</f>
        <v>13446.8</v>
      </c>
      <c r="L645" s="88">
        <f t="shared" si="64"/>
        <v>99.92494556695821</v>
      </c>
    </row>
    <row r="646" spans="1:12" ht="12.75">
      <c r="A646" s="19" t="s">
        <v>423</v>
      </c>
      <c r="B646" s="29" t="s">
        <v>303</v>
      </c>
      <c r="C646" s="20" t="s">
        <v>296</v>
      </c>
      <c r="D646" s="20" t="s">
        <v>263</v>
      </c>
      <c r="E646" s="27" t="s">
        <v>265</v>
      </c>
      <c r="F646" s="28" t="s">
        <v>219</v>
      </c>
      <c r="G646" s="28" t="s">
        <v>260</v>
      </c>
      <c r="H646" s="28" t="s">
        <v>424</v>
      </c>
      <c r="I646" s="20"/>
      <c r="J646" s="45">
        <f>J647</f>
        <v>13456.9</v>
      </c>
      <c r="K646" s="45">
        <f>K647</f>
        <v>13446.8</v>
      </c>
      <c r="L646" s="88">
        <f t="shared" si="64"/>
        <v>99.92494556695821</v>
      </c>
    </row>
    <row r="647" spans="1:12" ht="26.25">
      <c r="A647" s="25" t="s">
        <v>215</v>
      </c>
      <c r="B647" s="29" t="s">
        <v>303</v>
      </c>
      <c r="C647" s="20" t="s">
        <v>296</v>
      </c>
      <c r="D647" s="20" t="s">
        <v>263</v>
      </c>
      <c r="E647" s="27" t="s">
        <v>265</v>
      </c>
      <c r="F647" s="28" t="s">
        <v>219</v>
      </c>
      <c r="G647" s="28" t="s">
        <v>260</v>
      </c>
      <c r="H647" s="28" t="s">
        <v>424</v>
      </c>
      <c r="I647" s="20" t="s">
        <v>330</v>
      </c>
      <c r="J647" s="45">
        <f>J648</f>
        <v>13456.9</v>
      </c>
      <c r="K647" s="45">
        <f>K648</f>
        <v>13446.8</v>
      </c>
      <c r="L647" s="88">
        <f t="shared" si="64"/>
        <v>99.92494556695821</v>
      </c>
    </row>
    <row r="648" spans="1:12" ht="26.25">
      <c r="A648" s="25" t="s">
        <v>233</v>
      </c>
      <c r="B648" s="29" t="s">
        <v>303</v>
      </c>
      <c r="C648" s="20" t="s">
        <v>296</v>
      </c>
      <c r="D648" s="20" t="s">
        <v>263</v>
      </c>
      <c r="E648" s="27" t="s">
        <v>265</v>
      </c>
      <c r="F648" s="28" t="s">
        <v>219</v>
      </c>
      <c r="G648" s="28" t="s">
        <v>260</v>
      </c>
      <c r="H648" s="28" t="s">
        <v>424</v>
      </c>
      <c r="I648" s="20" t="s">
        <v>245</v>
      </c>
      <c r="J648" s="45">
        <v>13456.9</v>
      </c>
      <c r="K648" s="45">
        <v>13446.8</v>
      </c>
      <c r="L648" s="88">
        <f t="shared" si="64"/>
        <v>99.92494556695821</v>
      </c>
    </row>
    <row r="649" spans="1:12" ht="12.75">
      <c r="A649" s="7" t="s">
        <v>301</v>
      </c>
      <c r="B649" s="3" t="s">
        <v>304</v>
      </c>
      <c r="C649" s="1"/>
      <c r="D649" s="1"/>
      <c r="E649" s="41"/>
      <c r="F649" s="42"/>
      <c r="G649" s="42"/>
      <c r="H649" s="42"/>
      <c r="I649" s="1"/>
      <c r="J649" s="34">
        <f>+J662+J650</f>
        <v>644259.8000000002</v>
      </c>
      <c r="K649" s="34">
        <f>+K662+K650</f>
        <v>636715.3</v>
      </c>
      <c r="L649" s="88">
        <f t="shared" si="64"/>
        <v>98.82896620276476</v>
      </c>
    </row>
    <row r="650" spans="1:12" ht="12.75">
      <c r="A650" s="40" t="s">
        <v>259</v>
      </c>
      <c r="B650" s="60" t="s">
        <v>304</v>
      </c>
      <c r="C650" s="35" t="s">
        <v>260</v>
      </c>
      <c r="D650" s="35"/>
      <c r="E650" s="55"/>
      <c r="F650" s="56"/>
      <c r="G650" s="56"/>
      <c r="H650" s="56"/>
      <c r="I650" s="35"/>
      <c r="J650" s="37">
        <f>J651</f>
        <v>318.4</v>
      </c>
      <c r="K650" s="37">
        <f>K651</f>
        <v>318.4</v>
      </c>
      <c r="L650" s="88">
        <f>K650/J650*100</f>
        <v>100</v>
      </c>
    </row>
    <row r="651" spans="1:12" ht="12.75">
      <c r="A651" s="39" t="s">
        <v>291</v>
      </c>
      <c r="B651" s="60" t="s">
        <v>304</v>
      </c>
      <c r="C651" s="35" t="s">
        <v>260</v>
      </c>
      <c r="D651" s="35" t="s">
        <v>313</v>
      </c>
      <c r="E651" s="55"/>
      <c r="F651" s="56"/>
      <c r="G651" s="56"/>
      <c r="H651" s="56"/>
      <c r="I651" s="35"/>
      <c r="J651" s="37">
        <f>J652+J658</f>
        <v>318.4</v>
      </c>
      <c r="K651" s="37">
        <f>K652+K658</f>
        <v>318.4</v>
      </c>
      <c r="L651" s="88">
        <f t="shared" si="64"/>
        <v>100</v>
      </c>
    </row>
    <row r="652" spans="1:12" ht="26.25">
      <c r="A652" s="15" t="s">
        <v>399</v>
      </c>
      <c r="B652" s="60" t="s">
        <v>304</v>
      </c>
      <c r="C652" s="35" t="s">
        <v>260</v>
      </c>
      <c r="D652" s="35" t="s">
        <v>313</v>
      </c>
      <c r="E652" s="58" t="s">
        <v>263</v>
      </c>
      <c r="F652" s="59" t="s">
        <v>221</v>
      </c>
      <c r="G652" s="59" t="s">
        <v>180</v>
      </c>
      <c r="H652" s="59" t="s">
        <v>181</v>
      </c>
      <c r="I652" s="35"/>
      <c r="J652" s="37">
        <f>J653</f>
        <v>128.4</v>
      </c>
      <c r="K652" s="37">
        <f>K653</f>
        <v>128.4</v>
      </c>
      <c r="L652" s="88">
        <f t="shared" si="64"/>
        <v>100</v>
      </c>
    </row>
    <row r="653" spans="1:12" ht="39">
      <c r="A653" s="25" t="s">
        <v>16</v>
      </c>
      <c r="B653" s="57" t="s">
        <v>304</v>
      </c>
      <c r="C653" s="36" t="s">
        <v>260</v>
      </c>
      <c r="D653" s="36" t="s">
        <v>313</v>
      </c>
      <c r="E653" s="27" t="s">
        <v>263</v>
      </c>
      <c r="F653" s="28" t="s">
        <v>241</v>
      </c>
      <c r="G653" s="28" t="s">
        <v>180</v>
      </c>
      <c r="H653" s="28" t="s">
        <v>181</v>
      </c>
      <c r="I653" s="20"/>
      <c r="J653" s="24">
        <f>J654</f>
        <v>128.4</v>
      </c>
      <c r="K653" s="24">
        <f>K654</f>
        <v>128.4</v>
      </c>
      <c r="L653" s="88">
        <f t="shared" si="64"/>
        <v>100</v>
      </c>
    </row>
    <row r="654" spans="1:12" ht="26.25">
      <c r="A654" s="25" t="s">
        <v>142</v>
      </c>
      <c r="B654" s="57" t="s">
        <v>304</v>
      </c>
      <c r="C654" s="36" t="s">
        <v>260</v>
      </c>
      <c r="D654" s="36" t="s">
        <v>313</v>
      </c>
      <c r="E654" s="27" t="s">
        <v>263</v>
      </c>
      <c r="F654" s="28" t="s">
        <v>241</v>
      </c>
      <c r="G654" s="28" t="s">
        <v>269</v>
      </c>
      <c r="H654" s="28" t="s">
        <v>181</v>
      </c>
      <c r="I654" s="20"/>
      <c r="J654" s="24">
        <f aca="true" t="shared" si="66" ref="J654:K656">J655</f>
        <v>128.4</v>
      </c>
      <c r="K654" s="24">
        <f t="shared" si="66"/>
        <v>128.4</v>
      </c>
      <c r="L654" s="88">
        <f t="shared" si="64"/>
        <v>100</v>
      </c>
    </row>
    <row r="655" spans="1:12" ht="12.75">
      <c r="A655" s="25" t="s">
        <v>17</v>
      </c>
      <c r="B655" s="57" t="s">
        <v>304</v>
      </c>
      <c r="C655" s="36" t="s">
        <v>260</v>
      </c>
      <c r="D655" s="36" t="s">
        <v>313</v>
      </c>
      <c r="E655" s="27" t="s">
        <v>263</v>
      </c>
      <c r="F655" s="28" t="s">
        <v>241</v>
      </c>
      <c r="G655" s="28" t="s">
        <v>269</v>
      </c>
      <c r="H655" s="28" t="s">
        <v>143</v>
      </c>
      <c r="I655" s="20"/>
      <c r="J655" s="24">
        <f t="shared" si="66"/>
        <v>128.4</v>
      </c>
      <c r="K655" s="24">
        <f t="shared" si="66"/>
        <v>128.4</v>
      </c>
      <c r="L655" s="88">
        <f t="shared" si="64"/>
        <v>100</v>
      </c>
    </row>
    <row r="656" spans="1:12" ht="26.25">
      <c r="A656" s="25" t="s">
        <v>215</v>
      </c>
      <c r="B656" s="57" t="s">
        <v>304</v>
      </c>
      <c r="C656" s="36" t="s">
        <v>260</v>
      </c>
      <c r="D656" s="36" t="s">
        <v>313</v>
      </c>
      <c r="E656" s="27" t="s">
        <v>263</v>
      </c>
      <c r="F656" s="28" t="s">
        <v>241</v>
      </c>
      <c r="G656" s="28" t="s">
        <v>269</v>
      </c>
      <c r="H656" s="28" t="s">
        <v>143</v>
      </c>
      <c r="I656" s="20" t="s">
        <v>330</v>
      </c>
      <c r="J656" s="24">
        <f t="shared" si="66"/>
        <v>128.4</v>
      </c>
      <c r="K656" s="24">
        <f t="shared" si="66"/>
        <v>128.4</v>
      </c>
      <c r="L656" s="88">
        <f t="shared" si="64"/>
        <v>100</v>
      </c>
    </row>
    <row r="657" spans="1:12" ht="26.25">
      <c r="A657" s="25" t="s">
        <v>233</v>
      </c>
      <c r="B657" s="57" t="s">
        <v>304</v>
      </c>
      <c r="C657" s="36" t="s">
        <v>260</v>
      </c>
      <c r="D657" s="36" t="s">
        <v>313</v>
      </c>
      <c r="E657" s="27" t="s">
        <v>263</v>
      </c>
      <c r="F657" s="28" t="s">
        <v>241</v>
      </c>
      <c r="G657" s="28" t="s">
        <v>269</v>
      </c>
      <c r="H657" s="28" t="s">
        <v>143</v>
      </c>
      <c r="I657" s="20" t="s">
        <v>245</v>
      </c>
      <c r="J657" s="24">
        <v>128.4</v>
      </c>
      <c r="K657" s="24">
        <v>128.4</v>
      </c>
      <c r="L657" s="88">
        <f>K657/J657*100</f>
        <v>100</v>
      </c>
    </row>
    <row r="658" spans="1:12" ht="12.75">
      <c r="A658" s="26" t="s">
        <v>290</v>
      </c>
      <c r="B658" s="60" t="s">
        <v>304</v>
      </c>
      <c r="C658" s="35" t="s">
        <v>260</v>
      </c>
      <c r="D658" s="35" t="s">
        <v>313</v>
      </c>
      <c r="E658" s="58" t="s">
        <v>50</v>
      </c>
      <c r="F658" s="59" t="s">
        <v>221</v>
      </c>
      <c r="G658" s="59" t="s">
        <v>180</v>
      </c>
      <c r="H658" s="59" t="s">
        <v>181</v>
      </c>
      <c r="I658" s="35"/>
      <c r="J658" s="37">
        <f aca="true" t="shared" si="67" ref="J658:K660">J659</f>
        <v>190</v>
      </c>
      <c r="K658" s="37">
        <f t="shared" si="67"/>
        <v>190</v>
      </c>
      <c r="L658" s="88">
        <f aca="true" t="shared" si="68" ref="L658:L684">K658/J658*100</f>
        <v>100</v>
      </c>
    </row>
    <row r="659" spans="1:12" ht="12.75">
      <c r="A659" s="25" t="s">
        <v>51</v>
      </c>
      <c r="B659" s="57" t="s">
        <v>304</v>
      </c>
      <c r="C659" s="36" t="s">
        <v>260</v>
      </c>
      <c r="D659" s="36" t="s">
        <v>313</v>
      </c>
      <c r="E659" s="55" t="s">
        <v>50</v>
      </c>
      <c r="F659" s="56" t="s">
        <v>221</v>
      </c>
      <c r="G659" s="56" t="s">
        <v>180</v>
      </c>
      <c r="H659" s="56" t="s">
        <v>214</v>
      </c>
      <c r="I659" s="36"/>
      <c r="J659" s="38">
        <f t="shared" si="67"/>
        <v>190</v>
      </c>
      <c r="K659" s="38">
        <f t="shared" si="67"/>
        <v>190</v>
      </c>
      <c r="L659" s="88">
        <f t="shared" si="68"/>
        <v>100</v>
      </c>
    </row>
    <row r="660" spans="1:12" ht="12.75">
      <c r="A660" s="25" t="s">
        <v>229</v>
      </c>
      <c r="B660" s="57" t="s">
        <v>304</v>
      </c>
      <c r="C660" s="36" t="s">
        <v>260</v>
      </c>
      <c r="D660" s="36" t="s">
        <v>313</v>
      </c>
      <c r="E660" s="55" t="s">
        <v>50</v>
      </c>
      <c r="F660" s="56" t="s">
        <v>221</v>
      </c>
      <c r="G660" s="56" t="s">
        <v>180</v>
      </c>
      <c r="H660" s="56" t="s">
        <v>214</v>
      </c>
      <c r="I660" s="36" t="s">
        <v>230</v>
      </c>
      <c r="J660" s="38">
        <f t="shared" si="67"/>
        <v>190</v>
      </c>
      <c r="K660" s="38">
        <f t="shared" si="67"/>
        <v>190</v>
      </c>
      <c r="L660" s="88">
        <f t="shared" si="68"/>
        <v>100</v>
      </c>
    </row>
    <row r="661" spans="1:12" ht="12.75">
      <c r="A661" s="25" t="s">
        <v>89</v>
      </c>
      <c r="B661" s="57" t="s">
        <v>304</v>
      </c>
      <c r="C661" s="36" t="s">
        <v>260</v>
      </c>
      <c r="D661" s="36" t="s">
        <v>313</v>
      </c>
      <c r="E661" s="55" t="s">
        <v>50</v>
      </c>
      <c r="F661" s="56" t="s">
        <v>221</v>
      </c>
      <c r="G661" s="56" t="s">
        <v>180</v>
      </c>
      <c r="H661" s="56" t="s">
        <v>214</v>
      </c>
      <c r="I661" s="36" t="s">
        <v>88</v>
      </c>
      <c r="J661" s="38">
        <v>190</v>
      </c>
      <c r="K661" s="38">
        <v>190</v>
      </c>
      <c r="L661" s="88">
        <f t="shared" si="68"/>
        <v>100</v>
      </c>
    </row>
    <row r="662" spans="1:12" ht="12.75">
      <c r="A662" s="26" t="s">
        <v>276</v>
      </c>
      <c r="B662" s="13" t="s">
        <v>304</v>
      </c>
      <c r="C662" s="10" t="s">
        <v>277</v>
      </c>
      <c r="D662" s="10"/>
      <c r="E662" s="27"/>
      <c r="F662" s="28"/>
      <c r="G662" s="28"/>
      <c r="H662" s="28"/>
      <c r="I662" s="10"/>
      <c r="J662" s="14">
        <f>J663+J674+J681+J750+J777</f>
        <v>643941.4000000001</v>
      </c>
      <c r="K662" s="14">
        <f>K663+K674+K681+K750+K777</f>
        <v>636396.9</v>
      </c>
      <c r="L662" s="88">
        <f t="shared" si="68"/>
        <v>98.82838717933028</v>
      </c>
    </row>
    <row r="663" spans="1:12" ht="12.75">
      <c r="A663" s="15" t="s">
        <v>278</v>
      </c>
      <c r="B663" s="13" t="s">
        <v>304</v>
      </c>
      <c r="C663" s="10" t="s">
        <v>277</v>
      </c>
      <c r="D663" s="10" t="s">
        <v>260</v>
      </c>
      <c r="E663" s="27"/>
      <c r="F663" s="28"/>
      <c r="G663" s="28"/>
      <c r="H663" s="28"/>
      <c r="I663" s="10"/>
      <c r="J663" s="14">
        <f>J664</f>
        <v>2478.1</v>
      </c>
      <c r="K663" s="14">
        <f>K664</f>
        <v>2478.1</v>
      </c>
      <c r="L663" s="88">
        <f t="shared" si="68"/>
        <v>100</v>
      </c>
    </row>
    <row r="664" spans="1:12" ht="26.25">
      <c r="A664" s="15" t="s">
        <v>399</v>
      </c>
      <c r="B664" s="13" t="s">
        <v>304</v>
      </c>
      <c r="C664" s="10" t="s">
        <v>277</v>
      </c>
      <c r="D664" s="10" t="s">
        <v>260</v>
      </c>
      <c r="E664" s="11" t="s">
        <v>318</v>
      </c>
      <c r="F664" s="12" t="s">
        <v>242</v>
      </c>
      <c r="G664" s="12" t="s">
        <v>180</v>
      </c>
      <c r="H664" s="12" t="s">
        <v>181</v>
      </c>
      <c r="I664" s="10"/>
      <c r="J664" s="14">
        <f>J665</f>
        <v>2478.1</v>
      </c>
      <c r="K664" s="14">
        <f>K665</f>
        <v>2478.1</v>
      </c>
      <c r="L664" s="88">
        <f>K664/J664*100</f>
        <v>100</v>
      </c>
    </row>
    <row r="665" spans="1:12" ht="26.25">
      <c r="A665" s="33" t="s">
        <v>222</v>
      </c>
      <c r="B665" s="29" t="s">
        <v>304</v>
      </c>
      <c r="C665" s="20" t="s">
        <v>277</v>
      </c>
      <c r="D665" s="20" t="s">
        <v>260</v>
      </c>
      <c r="E665" s="27" t="s">
        <v>263</v>
      </c>
      <c r="F665" s="28" t="s">
        <v>223</v>
      </c>
      <c r="G665" s="28" t="s">
        <v>180</v>
      </c>
      <c r="H665" s="28" t="s">
        <v>181</v>
      </c>
      <c r="I665" s="20"/>
      <c r="J665" s="24">
        <f>J666+J670</f>
        <v>2478.1</v>
      </c>
      <c r="K665" s="24">
        <f>K666+K670</f>
        <v>2478.1</v>
      </c>
      <c r="L665" s="88">
        <f t="shared" si="68"/>
        <v>100</v>
      </c>
    </row>
    <row r="666" spans="1:12" ht="26.25">
      <c r="A666" s="33" t="s">
        <v>100</v>
      </c>
      <c r="B666" s="29" t="s">
        <v>304</v>
      </c>
      <c r="C666" s="20" t="s">
        <v>277</v>
      </c>
      <c r="D666" s="20" t="s">
        <v>260</v>
      </c>
      <c r="E666" s="27" t="s">
        <v>263</v>
      </c>
      <c r="F666" s="28" t="s">
        <v>223</v>
      </c>
      <c r="G666" s="28" t="s">
        <v>260</v>
      </c>
      <c r="H666" s="28" t="s">
        <v>181</v>
      </c>
      <c r="I666" s="20"/>
      <c r="J666" s="24">
        <f aca="true" t="shared" si="69" ref="J666:K668">J667</f>
        <v>100.1</v>
      </c>
      <c r="K666" s="24">
        <f t="shared" si="69"/>
        <v>100.1</v>
      </c>
      <c r="L666" s="88">
        <f t="shared" si="68"/>
        <v>100</v>
      </c>
    </row>
    <row r="667" spans="1:12" ht="53.25" customHeight="1">
      <c r="A667" s="19" t="s">
        <v>480</v>
      </c>
      <c r="B667" s="29" t="s">
        <v>304</v>
      </c>
      <c r="C667" s="20" t="s">
        <v>277</v>
      </c>
      <c r="D667" s="20" t="s">
        <v>260</v>
      </c>
      <c r="E667" s="27" t="s">
        <v>263</v>
      </c>
      <c r="F667" s="28" t="s">
        <v>223</v>
      </c>
      <c r="G667" s="28" t="s">
        <v>260</v>
      </c>
      <c r="H667" s="28" t="s">
        <v>151</v>
      </c>
      <c r="I667" s="20"/>
      <c r="J667" s="24">
        <f t="shared" si="69"/>
        <v>100.1</v>
      </c>
      <c r="K667" s="24">
        <f t="shared" si="69"/>
        <v>100.1</v>
      </c>
      <c r="L667" s="88">
        <f t="shared" si="68"/>
        <v>100</v>
      </c>
    </row>
    <row r="668" spans="1:12" ht="12.75">
      <c r="A668" s="25" t="s">
        <v>229</v>
      </c>
      <c r="B668" s="29" t="s">
        <v>304</v>
      </c>
      <c r="C668" s="20" t="s">
        <v>277</v>
      </c>
      <c r="D668" s="20" t="s">
        <v>260</v>
      </c>
      <c r="E668" s="27" t="s">
        <v>263</v>
      </c>
      <c r="F668" s="28" t="s">
        <v>223</v>
      </c>
      <c r="G668" s="28" t="s">
        <v>260</v>
      </c>
      <c r="H668" s="28" t="s">
        <v>151</v>
      </c>
      <c r="I668" s="20" t="s">
        <v>230</v>
      </c>
      <c r="J668" s="24">
        <f t="shared" si="69"/>
        <v>100.1</v>
      </c>
      <c r="K668" s="24">
        <f t="shared" si="69"/>
        <v>100.1</v>
      </c>
      <c r="L668" s="88">
        <f t="shared" si="68"/>
        <v>100</v>
      </c>
    </row>
    <row r="669" spans="1:12" ht="12.75">
      <c r="A669" s="33" t="s">
        <v>253</v>
      </c>
      <c r="B669" s="29" t="s">
        <v>304</v>
      </c>
      <c r="C669" s="20" t="s">
        <v>277</v>
      </c>
      <c r="D669" s="20" t="s">
        <v>260</v>
      </c>
      <c r="E669" s="27" t="s">
        <v>263</v>
      </c>
      <c r="F669" s="28" t="s">
        <v>223</v>
      </c>
      <c r="G669" s="28" t="s">
        <v>260</v>
      </c>
      <c r="H669" s="28" t="s">
        <v>151</v>
      </c>
      <c r="I669" s="20" t="s">
        <v>254</v>
      </c>
      <c r="J669" s="24">
        <v>100.1</v>
      </c>
      <c r="K669" s="24">
        <v>100.1</v>
      </c>
      <c r="L669" s="88">
        <f t="shared" si="68"/>
        <v>100</v>
      </c>
    </row>
    <row r="670" spans="1:12" ht="26.25">
      <c r="A670" s="33" t="s">
        <v>97</v>
      </c>
      <c r="B670" s="29" t="s">
        <v>304</v>
      </c>
      <c r="C670" s="20" t="s">
        <v>277</v>
      </c>
      <c r="D670" s="20" t="s">
        <v>260</v>
      </c>
      <c r="E670" s="27" t="s">
        <v>263</v>
      </c>
      <c r="F670" s="28" t="s">
        <v>223</v>
      </c>
      <c r="G670" s="28" t="s">
        <v>267</v>
      </c>
      <c r="H670" s="28" t="s">
        <v>181</v>
      </c>
      <c r="I670" s="20"/>
      <c r="J670" s="45">
        <f aca="true" t="shared" si="70" ref="J670:K672">J671</f>
        <v>2378</v>
      </c>
      <c r="K670" s="45">
        <f t="shared" si="70"/>
        <v>2378</v>
      </c>
      <c r="L670" s="88">
        <f t="shared" si="68"/>
        <v>100</v>
      </c>
    </row>
    <row r="671" spans="1:12" ht="12.75">
      <c r="A671" s="25" t="s">
        <v>18</v>
      </c>
      <c r="B671" s="29" t="s">
        <v>304</v>
      </c>
      <c r="C671" s="20" t="s">
        <v>277</v>
      </c>
      <c r="D671" s="20" t="s">
        <v>260</v>
      </c>
      <c r="E671" s="27" t="s">
        <v>263</v>
      </c>
      <c r="F671" s="28" t="s">
        <v>223</v>
      </c>
      <c r="G671" s="28" t="s">
        <v>267</v>
      </c>
      <c r="H671" s="28" t="s">
        <v>158</v>
      </c>
      <c r="I671" s="20"/>
      <c r="J671" s="45">
        <f t="shared" si="70"/>
        <v>2378</v>
      </c>
      <c r="K671" s="45">
        <f t="shared" si="70"/>
        <v>2378</v>
      </c>
      <c r="L671" s="88">
        <f>K671/J671*100</f>
        <v>100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260</v>
      </c>
      <c r="E672" s="27" t="s">
        <v>263</v>
      </c>
      <c r="F672" s="28" t="s">
        <v>223</v>
      </c>
      <c r="G672" s="28" t="s">
        <v>267</v>
      </c>
      <c r="H672" s="28" t="s">
        <v>158</v>
      </c>
      <c r="I672" s="20" t="s">
        <v>230</v>
      </c>
      <c r="J672" s="45">
        <f t="shared" si="70"/>
        <v>2378</v>
      </c>
      <c r="K672" s="45">
        <f t="shared" si="70"/>
        <v>2378</v>
      </c>
      <c r="L672" s="88">
        <f t="shared" si="68"/>
        <v>100</v>
      </c>
    </row>
    <row r="673" spans="1:12" ht="12.75">
      <c r="A673" s="33" t="s">
        <v>253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267</v>
      </c>
      <c r="H673" s="28" t="s">
        <v>158</v>
      </c>
      <c r="I673" s="20" t="s">
        <v>254</v>
      </c>
      <c r="J673" s="45">
        <v>2378</v>
      </c>
      <c r="K673" s="45">
        <v>2378</v>
      </c>
      <c r="L673" s="88">
        <f t="shared" si="68"/>
        <v>100</v>
      </c>
    </row>
    <row r="674" spans="1:12" ht="12.75">
      <c r="A674" s="39" t="s">
        <v>279</v>
      </c>
      <c r="B674" s="60" t="s">
        <v>304</v>
      </c>
      <c r="C674" s="35" t="s">
        <v>277</v>
      </c>
      <c r="D674" s="35" t="s">
        <v>263</v>
      </c>
      <c r="E674" s="27"/>
      <c r="F674" s="28"/>
      <c r="G674" s="28"/>
      <c r="H674" s="28"/>
      <c r="I674" s="35"/>
      <c r="J674" s="37">
        <f aca="true" t="shared" si="71" ref="J674:K679">J675</f>
        <v>53288.8</v>
      </c>
      <c r="K674" s="37">
        <f t="shared" si="71"/>
        <v>53288.8</v>
      </c>
      <c r="L674" s="88">
        <f t="shared" si="68"/>
        <v>100</v>
      </c>
    </row>
    <row r="675" spans="1:12" ht="26.25">
      <c r="A675" s="15" t="s">
        <v>399</v>
      </c>
      <c r="B675" s="60" t="s">
        <v>304</v>
      </c>
      <c r="C675" s="35" t="s">
        <v>277</v>
      </c>
      <c r="D675" s="35" t="s">
        <v>263</v>
      </c>
      <c r="E675" s="11" t="s">
        <v>263</v>
      </c>
      <c r="F675" s="12" t="s">
        <v>221</v>
      </c>
      <c r="G675" s="12" t="s">
        <v>180</v>
      </c>
      <c r="H675" s="12" t="s">
        <v>181</v>
      </c>
      <c r="I675" s="35"/>
      <c r="J675" s="37">
        <f t="shared" si="71"/>
        <v>53288.8</v>
      </c>
      <c r="K675" s="37">
        <f t="shared" si="71"/>
        <v>53288.8</v>
      </c>
      <c r="L675" s="88">
        <f t="shared" si="68"/>
        <v>100</v>
      </c>
    </row>
    <row r="676" spans="1:12" ht="39">
      <c r="A676" s="25" t="s">
        <v>231</v>
      </c>
      <c r="B676" s="57" t="s">
        <v>304</v>
      </c>
      <c r="C676" s="36" t="s">
        <v>277</v>
      </c>
      <c r="D676" s="36" t="s">
        <v>263</v>
      </c>
      <c r="E676" s="27" t="s">
        <v>263</v>
      </c>
      <c r="F676" s="28" t="s">
        <v>232</v>
      </c>
      <c r="G676" s="28" t="s">
        <v>180</v>
      </c>
      <c r="H676" s="28" t="s">
        <v>181</v>
      </c>
      <c r="I676" s="35"/>
      <c r="J676" s="38">
        <f t="shared" si="71"/>
        <v>53288.8</v>
      </c>
      <c r="K676" s="38">
        <f t="shared" si="71"/>
        <v>53288.8</v>
      </c>
      <c r="L676" s="88">
        <f t="shared" si="68"/>
        <v>100</v>
      </c>
    </row>
    <row r="677" spans="1:12" ht="26.25">
      <c r="A677" s="25" t="s">
        <v>144</v>
      </c>
      <c r="B677" s="57" t="s">
        <v>304</v>
      </c>
      <c r="C677" s="36" t="s">
        <v>277</v>
      </c>
      <c r="D677" s="36" t="s">
        <v>263</v>
      </c>
      <c r="E677" s="27" t="s">
        <v>263</v>
      </c>
      <c r="F677" s="28" t="s">
        <v>232</v>
      </c>
      <c r="G677" s="28" t="s">
        <v>260</v>
      </c>
      <c r="H677" s="28" t="s">
        <v>181</v>
      </c>
      <c r="I677" s="35"/>
      <c r="J677" s="38">
        <f t="shared" si="71"/>
        <v>53288.8</v>
      </c>
      <c r="K677" s="38">
        <f t="shared" si="71"/>
        <v>53288.8</v>
      </c>
      <c r="L677" s="88">
        <f t="shared" si="68"/>
        <v>100</v>
      </c>
    </row>
    <row r="678" spans="1:12" ht="143.25" customHeight="1">
      <c r="A678" s="25" t="s">
        <v>394</v>
      </c>
      <c r="B678" s="57" t="s">
        <v>304</v>
      </c>
      <c r="C678" s="36" t="s">
        <v>277</v>
      </c>
      <c r="D678" s="36" t="s">
        <v>263</v>
      </c>
      <c r="E678" s="27" t="s">
        <v>263</v>
      </c>
      <c r="F678" s="28" t="s">
        <v>232</v>
      </c>
      <c r="G678" s="28" t="s">
        <v>260</v>
      </c>
      <c r="H678" s="28" t="s">
        <v>145</v>
      </c>
      <c r="I678" s="35"/>
      <c r="J678" s="38">
        <f t="shared" si="71"/>
        <v>53288.8</v>
      </c>
      <c r="K678" s="38">
        <f t="shared" si="71"/>
        <v>53288.8</v>
      </c>
      <c r="L678" s="88">
        <f>K678/J678*100</f>
        <v>100</v>
      </c>
    </row>
    <row r="679" spans="1:12" ht="26.25">
      <c r="A679" s="19" t="s">
        <v>226</v>
      </c>
      <c r="B679" s="29" t="s">
        <v>304</v>
      </c>
      <c r="C679" s="20" t="s">
        <v>277</v>
      </c>
      <c r="D679" s="20" t="s">
        <v>263</v>
      </c>
      <c r="E679" s="27" t="s">
        <v>263</v>
      </c>
      <c r="F679" s="28" t="s">
        <v>232</v>
      </c>
      <c r="G679" s="28" t="s">
        <v>260</v>
      </c>
      <c r="H679" s="28" t="s">
        <v>145</v>
      </c>
      <c r="I679" s="20" t="s">
        <v>225</v>
      </c>
      <c r="J679" s="38">
        <f t="shared" si="71"/>
        <v>53288.8</v>
      </c>
      <c r="K679" s="38">
        <f t="shared" si="71"/>
        <v>53288.8</v>
      </c>
      <c r="L679" s="88">
        <f t="shared" si="68"/>
        <v>100</v>
      </c>
    </row>
    <row r="680" spans="1:12" ht="12.75">
      <c r="A680" s="19" t="s">
        <v>227</v>
      </c>
      <c r="B680" s="29" t="s">
        <v>304</v>
      </c>
      <c r="C680" s="20" t="s">
        <v>277</v>
      </c>
      <c r="D680" s="20" t="s">
        <v>263</v>
      </c>
      <c r="E680" s="27" t="s">
        <v>263</v>
      </c>
      <c r="F680" s="28" t="s">
        <v>232</v>
      </c>
      <c r="G680" s="28" t="s">
        <v>260</v>
      </c>
      <c r="H680" s="28" t="s">
        <v>145</v>
      </c>
      <c r="I680" s="20" t="s">
        <v>250</v>
      </c>
      <c r="J680" s="38">
        <v>53288.8</v>
      </c>
      <c r="K680" s="38">
        <v>53288.8</v>
      </c>
      <c r="L680" s="88">
        <f t="shared" si="68"/>
        <v>100</v>
      </c>
    </row>
    <row r="681" spans="1:12" ht="12.75">
      <c r="A681" s="15" t="s">
        <v>280</v>
      </c>
      <c r="B681" s="13" t="s">
        <v>304</v>
      </c>
      <c r="C681" s="10" t="s">
        <v>277</v>
      </c>
      <c r="D681" s="10" t="s">
        <v>267</v>
      </c>
      <c r="E681" s="27"/>
      <c r="F681" s="28"/>
      <c r="G681" s="28"/>
      <c r="H681" s="28"/>
      <c r="I681" s="10"/>
      <c r="J681" s="14">
        <f>J682</f>
        <v>162813.00000000006</v>
      </c>
      <c r="K681" s="14">
        <f>K682</f>
        <v>162004.30000000005</v>
      </c>
      <c r="L681" s="88">
        <f t="shared" si="68"/>
        <v>99.5032951914159</v>
      </c>
    </row>
    <row r="682" spans="1:12" ht="26.25">
      <c r="A682" s="15" t="s">
        <v>399</v>
      </c>
      <c r="B682" s="60" t="s">
        <v>304</v>
      </c>
      <c r="C682" s="35" t="s">
        <v>277</v>
      </c>
      <c r="D682" s="35" t="s">
        <v>267</v>
      </c>
      <c r="E682" s="11" t="s">
        <v>263</v>
      </c>
      <c r="F682" s="12" t="s">
        <v>221</v>
      </c>
      <c r="G682" s="12" t="s">
        <v>180</v>
      </c>
      <c r="H682" s="12" t="s">
        <v>181</v>
      </c>
      <c r="I682" s="20"/>
      <c r="J682" s="14">
        <f>J691+J683</f>
        <v>162813.00000000006</v>
      </c>
      <c r="K682" s="14">
        <f>K691+K683</f>
        <v>162004.30000000005</v>
      </c>
      <c r="L682" s="88">
        <f t="shared" si="68"/>
        <v>99.5032951914159</v>
      </c>
    </row>
    <row r="683" spans="1:12" ht="39">
      <c r="A683" s="25" t="s">
        <v>16</v>
      </c>
      <c r="B683" s="57" t="s">
        <v>304</v>
      </c>
      <c r="C683" s="36" t="s">
        <v>277</v>
      </c>
      <c r="D683" s="36" t="s">
        <v>267</v>
      </c>
      <c r="E683" s="27" t="s">
        <v>263</v>
      </c>
      <c r="F683" s="28" t="s">
        <v>241</v>
      </c>
      <c r="G683" s="28" t="s">
        <v>180</v>
      </c>
      <c r="H683" s="28" t="s">
        <v>181</v>
      </c>
      <c r="I683" s="20"/>
      <c r="J683" s="24">
        <f>+J684</f>
        <v>134.20000000000002</v>
      </c>
      <c r="K683" s="24">
        <f>+K684</f>
        <v>56.6</v>
      </c>
      <c r="L683" s="88">
        <f t="shared" si="68"/>
        <v>42.17585692995529</v>
      </c>
    </row>
    <row r="684" spans="1:12" ht="26.25">
      <c r="A684" s="25" t="s">
        <v>141</v>
      </c>
      <c r="B684" s="57" t="s">
        <v>304</v>
      </c>
      <c r="C684" s="36" t="s">
        <v>277</v>
      </c>
      <c r="D684" s="36" t="s">
        <v>267</v>
      </c>
      <c r="E684" s="27" t="s">
        <v>263</v>
      </c>
      <c r="F684" s="28" t="s">
        <v>241</v>
      </c>
      <c r="G684" s="28" t="s">
        <v>267</v>
      </c>
      <c r="H684" s="28" t="s">
        <v>181</v>
      </c>
      <c r="I684" s="35"/>
      <c r="J684" s="38">
        <f>J688+J685</f>
        <v>134.20000000000002</v>
      </c>
      <c r="K684" s="38">
        <f>K688+K685</f>
        <v>56.6</v>
      </c>
      <c r="L684" s="88">
        <f t="shared" si="68"/>
        <v>42.17585692995529</v>
      </c>
    </row>
    <row r="685" spans="1:12" ht="66">
      <c r="A685" s="25" t="s">
        <v>496</v>
      </c>
      <c r="B685" s="57" t="s">
        <v>304</v>
      </c>
      <c r="C685" s="36" t="s">
        <v>277</v>
      </c>
      <c r="D685" s="36" t="s">
        <v>267</v>
      </c>
      <c r="E685" s="27" t="s">
        <v>263</v>
      </c>
      <c r="F685" s="28" t="s">
        <v>241</v>
      </c>
      <c r="G685" s="28" t="s">
        <v>267</v>
      </c>
      <c r="H685" s="28" t="s">
        <v>497</v>
      </c>
      <c r="I685" s="35"/>
      <c r="J685" s="38">
        <f>J686</f>
        <v>105.9</v>
      </c>
      <c r="K685" s="38">
        <f>K686</f>
        <v>28.3</v>
      </c>
      <c r="L685" s="88">
        <f>K685/J685*100</f>
        <v>26.7233238904627</v>
      </c>
    </row>
    <row r="686" spans="1:12" ht="26.25">
      <c r="A686" s="19" t="s">
        <v>226</v>
      </c>
      <c r="B686" s="57" t="s">
        <v>304</v>
      </c>
      <c r="C686" s="36" t="s">
        <v>277</v>
      </c>
      <c r="D686" s="36" t="s">
        <v>267</v>
      </c>
      <c r="E686" s="27" t="s">
        <v>263</v>
      </c>
      <c r="F686" s="28" t="s">
        <v>241</v>
      </c>
      <c r="G686" s="28" t="s">
        <v>267</v>
      </c>
      <c r="H686" s="28" t="s">
        <v>497</v>
      </c>
      <c r="I686" s="36" t="s">
        <v>225</v>
      </c>
      <c r="J686" s="38">
        <f>J687</f>
        <v>105.9</v>
      </c>
      <c r="K686" s="38">
        <f>K687</f>
        <v>28.3</v>
      </c>
      <c r="L686" s="88">
        <f aca="true" t="shared" si="72" ref="L686:L749">K686/J686*100</f>
        <v>26.7233238904627</v>
      </c>
    </row>
    <row r="687" spans="1:12" ht="12.75">
      <c r="A687" s="19" t="s">
        <v>227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241</v>
      </c>
      <c r="G687" s="28" t="s">
        <v>267</v>
      </c>
      <c r="H687" s="28" t="s">
        <v>497</v>
      </c>
      <c r="I687" s="36" t="s">
        <v>250</v>
      </c>
      <c r="J687" s="38">
        <v>105.9</v>
      </c>
      <c r="K687" s="38">
        <v>28.3</v>
      </c>
      <c r="L687" s="88">
        <f t="shared" si="72"/>
        <v>26.7233238904627</v>
      </c>
    </row>
    <row r="688" spans="1:12" ht="26.25">
      <c r="A688" s="19" t="s">
        <v>83</v>
      </c>
      <c r="B688" s="57" t="s">
        <v>304</v>
      </c>
      <c r="C688" s="36" t="s">
        <v>277</v>
      </c>
      <c r="D688" s="36" t="s">
        <v>267</v>
      </c>
      <c r="E688" s="27" t="s">
        <v>263</v>
      </c>
      <c r="F688" s="28" t="s">
        <v>241</v>
      </c>
      <c r="G688" s="28" t="s">
        <v>267</v>
      </c>
      <c r="H688" s="28" t="s">
        <v>178</v>
      </c>
      <c r="I688" s="36"/>
      <c r="J688" s="38">
        <f>J689</f>
        <v>28.3</v>
      </c>
      <c r="K688" s="38">
        <f>K689</f>
        <v>28.3</v>
      </c>
      <c r="L688" s="88">
        <f t="shared" si="72"/>
        <v>100</v>
      </c>
    </row>
    <row r="689" spans="1:12" ht="26.25">
      <c r="A689" s="19" t="s">
        <v>226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241</v>
      </c>
      <c r="G689" s="28" t="s">
        <v>267</v>
      </c>
      <c r="H689" s="28" t="s">
        <v>178</v>
      </c>
      <c r="I689" s="36" t="s">
        <v>225</v>
      </c>
      <c r="J689" s="38">
        <f>J690</f>
        <v>28.3</v>
      </c>
      <c r="K689" s="38">
        <f>K690</f>
        <v>28.3</v>
      </c>
      <c r="L689" s="88">
        <f t="shared" si="72"/>
        <v>100</v>
      </c>
    </row>
    <row r="690" spans="1:12" ht="12.75">
      <c r="A690" s="19" t="s">
        <v>227</v>
      </c>
      <c r="B690" s="57" t="s">
        <v>304</v>
      </c>
      <c r="C690" s="36" t="s">
        <v>277</v>
      </c>
      <c r="D690" s="36" t="s">
        <v>267</v>
      </c>
      <c r="E690" s="27" t="s">
        <v>263</v>
      </c>
      <c r="F690" s="28" t="s">
        <v>241</v>
      </c>
      <c r="G690" s="28" t="s">
        <v>267</v>
      </c>
      <c r="H690" s="28" t="s">
        <v>178</v>
      </c>
      <c r="I690" s="36" t="s">
        <v>250</v>
      </c>
      <c r="J690" s="38">
        <v>28.3</v>
      </c>
      <c r="K690" s="38">
        <v>28.3</v>
      </c>
      <c r="L690" s="88">
        <f t="shared" si="72"/>
        <v>100</v>
      </c>
    </row>
    <row r="691" spans="1:12" ht="26.25">
      <c r="A691" s="33" t="s">
        <v>222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180</v>
      </c>
      <c r="H691" s="28" t="s">
        <v>181</v>
      </c>
      <c r="I691" s="20"/>
      <c r="J691" s="45">
        <f>J692</f>
        <v>162678.80000000005</v>
      </c>
      <c r="K691" s="45">
        <f>K692</f>
        <v>161947.70000000004</v>
      </c>
      <c r="L691" s="88">
        <f t="shared" si="72"/>
        <v>99.55058680049275</v>
      </c>
    </row>
    <row r="692" spans="1:12" ht="26.25">
      <c r="A692" s="33" t="s">
        <v>100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181</v>
      </c>
      <c r="I692" s="20"/>
      <c r="J692" s="45">
        <f>J693+J698+J703+J711+J716+J726+J734+J739+J744+J747+J706+J721+J731</f>
        <v>162678.80000000005</v>
      </c>
      <c r="K692" s="45">
        <f>K693+K698+K703+K711+K716+K726+K734+K739+K744+K747+K706+K721+K731</f>
        <v>161947.70000000004</v>
      </c>
      <c r="L692" s="88">
        <f>K692/J692*100</f>
        <v>99.55058680049275</v>
      </c>
    </row>
    <row r="693" spans="1:12" ht="26.25">
      <c r="A693" s="33" t="s">
        <v>146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147</v>
      </c>
      <c r="I693" s="20"/>
      <c r="J693" s="24">
        <f>J696+J694</f>
        <v>449.2</v>
      </c>
      <c r="K693" s="24">
        <f>K696+K694</f>
        <v>449.2</v>
      </c>
      <c r="L693" s="88">
        <f t="shared" si="72"/>
        <v>100</v>
      </c>
    </row>
    <row r="694" spans="1:12" ht="26.25">
      <c r="A694" s="25" t="s">
        <v>215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147</v>
      </c>
      <c r="I694" s="20" t="s">
        <v>330</v>
      </c>
      <c r="J694" s="24">
        <f>J695</f>
        <v>6.2</v>
      </c>
      <c r="K694" s="24">
        <f>K695</f>
        <v>6.2</v>
      </c>
      <c r="L694" s="88">
        <f t="shared" si="72"/>
        <v>100</v>
      </c>
    </row>
    <row r="695" spans="1:12" ht="26.25">
      <c r="A695" s="25" t="s">
        <v>233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147</v>
      </c>
      <c r="I695" s="20" t="s">
        <v>245</v>
      </c>
      <c r="J695" s="24">
        <v>6.2</v>
      </c>
      <c r="K695" s="24">
        <v>6.2</v>
      </c>
      <c r="L695" s="88">
        <f t="shared" si="72"/>
        <v>100</v>
      </c>
    </row>
    <row r="696" spans="1:12" ht="12.75">
      <c r="A696" s="25" t="s">
        <v>229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147</v>
      </c>
      <c r="I696" s="20" t="s">
        <v>230</v>
      </c>
      <c r="J696" s="24">
        <f>J697</f>
        <v>443</v>
      </c>
      <c r="K696" s="24">
        <f>K697</f>
        <v>443</v>
      </c>
      <c r="L696" s="88">
        <f t="shared" si="72"/>
        <v>100</v>
      </c>
    </row>
    <row r="697" spans="1:12" ht="12.75">
      <c r="A697" s="33" t="s">
        <v>253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147</v>
      </c>
      <c r="I697" s="20" t="s">
        <v>254</v>
      </c>
      <c r="J697" s="24">
        <v>443</v>
      </c>
      <c r="K697" s="24">
        <v>443</v>
      </c>
      <c r="L697" s="88">
        <f t="shared" si="72"/>
        <v>100</v>
      </c>
    </row>
    <row r="698" spans="1:12" ht="54" customHeight="1">
      <c r="A698" s="54" t="s">
        <v>526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149</v>
      </c>
      <c r="I698" s="20"/>
      <c r="J698" s="24">
        <f>J701+J699</f>
        <v>6784</v>
      </c>
      <c r="K698" s="24">
        <f>K701+K699</f>
        <v>6784</v>
      </c>
      <c r="L698" s="88">
        <f t="shared" si="72"/>
        <v>100</v>
      </c>
    </row>
    <row r="699" spans="1:12" ht="26.25">
      <c r="A699" s="25" t="s">
        <v>215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149</v>
      </c>
      <c r="I699" s="20" t="s">
        <v>330</v>
      </c>
      <c r="J699" s="24">
        <f>J700</f>
        <v>39.6</v>
      </c>
      <c r="K699" s="24">
        <f>K700</f>
        <v>39.6</v>
      </c>
      <c r="L699" s="88">
        <f>K699/J699*100</f>
        <v>100</v>
      </c>
    </row>
    <row r="700" spans="1:12" ht="26.25">
      <c r="A700" s="25" t="s">
        <v>233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149</v>
      </c>
      <c r="I700" s="20" t="s">
        <v>245</v>
      </c>
      <c r="J700" s="24">
        <v>39.6</v>
      </c>
      <c r="K700" s="24">
        <v>39.6</v>
      </c>
      <c r="L700" s="88">
        <f t="shared" si="72"/>
        <v>100</v>
      </c>
    </row>
    <row r="701" spans="1:12" ht="12.75">
      <c r="A701" s="25" t="s">
        <v>229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149</v>
      </c>
      <c r="I701" s="20" t="s">
        <v>230</v>
      </c>
      <c r="J701" s="24">
        <f>J702</f>
        <v>6744.4</v>
      </c>
      <c r="K701" s="24">
        <f>K702</f>
        <v>6744.4</v>
      </c>
      <c r="L701" s="88">
        <f t="shared" si="72"/>
        <v>100</v>
      </c>
    </row>
    <row r="702" spans="1:12" ht="12.75">
      <c r="A702" s="33" t="s">
        <v>253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149</v>
      </c>
      <c r="I702" s="20" t="s">
        <v>254</v>
      </c>
      <c r="J702" s="24">
        <v>6744.4</v>
      </c>
      <c r="K702" s="24">
        <v>6744.4</v>
      </c>
      <c r="L702" s="88">
        <f t="shared" si="72"/>
        <v>100</v>
      </c>
    </row>
    <row r="703" spans="1:12" ht="66" customHeight="1">
      <c r="A703" s="54" t="s">
        <v>527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150</v>
      </c>
      <c r="I703" s="20"/>
      <c r="J703" s="24">
        <f>J704</f>
        <v>2683</v>
      </c>
      <c r="K703" s="24">
        <f>K704</f>
        <v>2683</v>
      </c>
      <c r="L703" s="88">
        <f t="shared" si="72"/>
        <v>100</v>
      </c>
    </row>
    <row r="704" spans="1:12" ht="12.75">
      <c r="A704" s="25" t="s">
        <v>229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150</v>
      </c>
      <c r="I704" s="20" t="s">
        <v>230</v>
      </c>
      <c r="J704" s="24">
        <f>J705</f>
        <v>2683</v>
      </c>
      <c r="K704" s="24">
        <f>K705</f>
        <v>2683</v>
      </c>
      <c r="L704" s="88">
        <f t="shared" si="72"/>
        <v>100</v>
      </c>
    </row>
    <row r="705" spans="1:12" ht="12.75">
      <c r="A705" s="33" t="s">
        <v>253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150</v>
      </c>
      <c r="I705" s="20" t="s">
        <v>254</v>
      </c>
      <c r="J705" s="24">
        <v>2683</v>
      </c>
      <c r="K705" s="24">
        <v>2683</v>
      </c>
      <c r="L705" s="88">
        <f t="shared" si="72"/>
        <v>100</v>
      </c>
    </row>
    <row r="706" spans="1:12" ht="77.25" customHeight="1">
      <c r="A706" s="33" t="s">
        <v>528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354</v>
      </c>
      <c r="I706" s="20"/>
      <c r="J706" s="24">
        <f>J709+J707</f>
        <v>110.1</v>
      </c>
      <c r="K706" s="24">
        <f>K709+K707</f>
        <v>108.6</v>
      </c>
      <c r="L706" s="88">
        <f>K706/J706*100</f>
        <v>98.63760217983652</v>
      </c>
    </row>
    <row r="707" spans="1:12" ht="27" customHeight="1">
      <c r="A707" s="25" t="s">
        <v>215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354</v>
      </c>
      <c r="I707" s="20" t="s">
        <v>330</v>
      </c>
      <c r="J707" s="24">
        <f>J708</f>
        <v>1.8</v>
      </c>
      <c r="K707" s="24">
        <f>K708</f>
        <v>1.8</v>
      </c>
      <c r="L707" s="88">
        <f t="shared" si="72"/>
        <v>100</v>
      </c>
    </row>
    <row r="708" spans="1:12" ht="27" customHeight="1">
      <c r="A708" s="25" t="s">
        <v>233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354</v>
      </c>
      <c r="I708" s="20" t="s">
        <v>245</v>
      </c>
      <c r="J708" s="24">
        <v>1.8</v>
      </c>
      <c r="K708" s="24">
        <v>1.8</v>
      </c>
      <c r="L708" s="88">
        <f t="shared" si="72"/>
        <v>100</v>
      </c>
    </row>
    <row r="709" spans="1:12" ht="12.75">
      <c r="A709" s="25" t="s">
        <v>229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354</v>
      </c>
      <c r="I709" s="20" t="s">
        <v>230</v>
      </c>
      <c r="J709" s="24">
        <f>J710</f>
        <v>108.3</v>
      </c>
      <c r="K709" s="24">
        <f>K710</f>
        <v>106.8</v>
      </c>
      <c r="L709" s="88">
        <f t="shared" si="72"/>
        <v>98.61495844875347</v>
      </c>
    </row>
    <row r="710" spans="1:12" ht="12.75">
      <c r="A710" s="33" t="s">
        <v>253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354</v>
      </c>
      <c r="I710" s="20" t="s">
        <v>254</v>
      </c>
      <c r="J710" s="24">
        <v>108.3</v>
      </c>
      <c r="K710" s="24">
        <v>106.8</v>
      </c>
      <c r="L710" s="88">
        <f t="shared" si="72"/>
        <v>98.61495844875347</v>
      </c>
    </row>
    <row r="711" spans="1:12" ht="39">
      <c r="A711" s="33" t="s">
        <v>450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152</v>
      </c>
      <c r="I711" s="20"/>
      <c r="J711" s="24">
        <f>J714+J712</f>
        <v>876.1</v>
      </c>
      <c r="K711" s="24">
        <f>K714+K712</f>
        <v>876.1</v>
      </c>
      <c r="L711" s="88">
        <f t="shared" si="72"/>
        <v>100</v>
      </c>
    </row>
    <row r="712" spans="1:12" ht="26.25">
      <c r="A712" s="25" t="s">
        <v>215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152</v>
      </c>
      <c r="I712" s="20" t="s">
        <v>330</v>
      </c>
      <c r="J712" s="24">
        <f>J713</f>
        <v>15</v>
      </c>
      <c r="K712" s="24">
        <f>K713</f>
        <v>15</v>
      </c>
      <c r="L712" s="88">
        <f t="shared" si="72"/>
        <v>100</v>
      </c>
    </row>
    <row r="713" spans="1:12" ht="26.25">
      <c r="A713" s="25" t="s">
        <v>233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152</v>
      </c>
      <c r="I713" s="20" t="s">
        <v>245</v>
      </c>
      <c r="J713" s="24">
        <v>15</v>
      </c>
      <c r="K713" s="24">
        <v>15</v>
      </c>
      <c r="L713" s="88">
        <f>K713/J713*100</f>
        <v>100</v>
      </c>
    </row>
    <row r="714" spans="1:12" ht="12.75">
      <c r="A714" s="25" t="s">
        <v>229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152</v>
      </c>
      <c r="I714" s="20" t="s">
        <v>230</v>
      </c>
      <c r="J714" s="24">
        <f>J715</f>
        <v>861.1</v>
      </c>
      <c r="K714" s="24">
        <f>K715</f>
        <v>861.1</v>
      </c>
      <c r="L714" s="88">
        <f t="shared" si="72"/>
        <v>100</v>
      </c>
    </row>
    <row r="715" spans="1:12" ht="12.75" customHeight="1">
      <c r="A715" s="33" t="s">
        <v>251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152</v>
      </c>
      <c r="I715" s="20" t="s">
        <v>252</v>
      </c>
      <c r="J715" s="24">
        <v>861.1</v>
      </c>
      <c r="K715" s="24">
        <v>861.1</v>
      </c>
      <c r="L715" s="88">
        <f t="shared" si="72"/>
        <v>100</v>
      </c>
    </row>
    <row r="716" spans="1:12" ht="26.25">
      <c r="A716" s="54" t="s">
        <v>236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153</v>
      </c>
      <c r="I716" s="20"/>
      <c r="J716" s="24">
        <f>J719+J717</f>
        <v>48328.6</v>
      </c>
      <c r="K716" s="24">
        <f>K719+K717</f>
        <v>47698.6</v>
      </c>
      <c r="L716" s="88">
        <f t="shared" si="72"/>
        <v>98.69642406359796</v>
      </c>
    </row>
    <row r="717" spans="1:12" ht="26.25">
      <c r="A717" s="25" t="s">
        <v>215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153</v>
      </c>
      <c r="I717" s="20" t="s">
        <v>330</v>
      </c>
      <c r="J717" s="24">
        <f>J718</f>
        <v>534.9</v>
      </c>
      <c r="K717" s="24">
        <f>K718</f>
        <v>534.1</v>
      </c>
      <c r="L717" s="88">
        <f t="shared" si="72"/>
        <v>99.85043933445505</v>
      </c>
    </row>
    <row r="718" spans="1:12" ht="26.25">
      <c r="A718" s="25" t="s">
        <v>233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153</v>
      </c>
      <c r="I718" s="20" t="s">
        <v>245</v>
      </c>
      <c r="J718" s="24">
        <v>534.9</v>
      </c>
      <c r="K718" s="24">
        <v>534.1</v>
      </c>
      <c r="L718" s="88">
        <f t="shared" si="72"/>
        <v>99.85043933445505</v>
      </c>
    </row>
    <row r="719" spans="1:12" ht="12.75">
      <c r="A719" s="25" t="s">
        <v>229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153</v>
      </c>
      <c r="I719" s="20" t="s">
        <v>230</v>
      </c>
      <c r="J719" s="24">
        <f>J720</f>
        <v>47793.7</v>
      </c>
      <c r="K719" s="24">
        <f>K720</f>
        <v>47164.5</v>
      </c>
      <c r="L719" s="88">
        <f t="shared" si="72"/>
        <v>98.68350849588963</v>
      </c>
    </row>
    <row r="720" spans="1:12" ht="12.75">
      <c r="A720" s="33" t="s">
        <v>253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153</v>
      </c>
      <c r="I720" s="20" t="s">
        <v>254</v>
      </c>
      <c r="J720" s="24">
        <v>47793.7</v>
      </c>
      <c r="K720" s="24">
        <v>47164.5</v>
      </c>
      <c r="L720" s="88">
        <f>K720/J720*100</f>
        <v>98.68350849588963</v>
      </c>
    </row>
    <row r="721" spans="1:12" ht="40.5" customHeight="1">
      <c r="A721" s="33" t="s">
        <v>395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396</v>
      </c>
      <c r="I721" s="20"/>
      <c r="J721" s="24">
        <f>+J724+J722</f>
        <v>1105.4</v>
      </c>
      <c r="K721" s="24">
        <f>+K724+K722</f>
        <v>1104.3</v>
      </c>
      <c r="L721" s="88">
        <f t="shared" si="72"/>
        <v>99.90048851094625</v>
      </c>
    </row>
    <row r="722" spans="1:12" ht="27" customHeight="1">
      <c r="A722" s="25" t="s">
        <v>215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396</v>
      </c>
      <c r="I722" s="20" t="s">
        <v>330</v>
      </c>
      <c r="J722" s="24">
        <f>J723</f>
        <v>18</v>
      </c>
      <c r="K722" s="24">
        <f>K723</f>
        <v>18</v>
      </c>
      <c r="L722" s="88">
        <f t="shared" si="72"/>
        <v>100</v>
      </c>
    </row>
    <row r="723" spans="1:12" ht="25.5" customHeight="1">
      <c r="A723" s="25" t="s">
        <v>233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396</v>
      </c>
      <c r="I723" s="20" t="s">
        <v>245</v>
      </c>
      <c r="J723" s="24">
        <v>18</v>
      </c>
      <c r="K723" s="24">
        <v>18</v>
      </c>
      <c r="L723" s="88">
        <f t="shared" si="72"/>
        <v>100</v>
      </c>
    </row>
    <row r="724" spans="1:12" ht="12.75">
      <c r="A724" s="25" t="s">
        <v>229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396</v>
      </c>
      <c r="I724" s="20" t="s">
        <v>230</v>
      </c>
      <c r="J724" s="24">
        <f>J725</f>
        <v>1087.4</v>
      </c>
      <c r="K724" s="24">
        <f>K725</f>
        <v>1086.3</v>
      </c>
      <c r="L724" s="88">
        <f t="shared" si="72"/>
        <v>99.89884127276069</v>
      </c>
    </row>
    <row r="725" spans="1:12" ht="12.75">
      <c r="A725" s="33" t="s">
        <v>253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396</v>
      </c>
      <c r="I725" s="20" t="s">
        <v>254</v>
      </c>
      <c r="J725" s="24">
        <v>1087.4</v>
      </c>
      <c r="K725" s="24">
        <v>1086.3</v>
      </c>
      <c r="L725" s="88">
        <f t="shared" si="72"/>
        <v>99.89884127276069</v>
      </c>
    </row>
    <row r="726" spans="1:12" ht="78" customHeight="1">
      <c r="A726" s="25" t="s">
        <v>529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154</v>
      </c>
      <c r="I726" s="20"/>
      <c r="J726" s="24">
        <f>J729+J727</f>
        <v>307</v>
      </c>
      <c r="K726" s="24">
        <f>K729+K727</f>
        <v>307</v>
      </c>
      <c r="L726" s="88">
        <f t="shared" si="72"/>
        <v>100</v>
      </c>
    </row>
    <row r="727" spans="1:12" ht="26.25">
      <c r="A727" s="25" t="s">
        <v>215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154</v>
      </c>
      <c r="I727" s="20" t="s">
        <v>330</v>
      </c>
      <c r="J727" s="24">
        <f>J728</f>
        <v>6</v>
      </c>
      <c r="K727" s="24">
        <f>K728</f>
        <v>6</v>
      </c>
      <c r="L727" s="88">
        <f>K727/J727*100</f>
        <v>100</v>
      </c>
    </row>
    <row r="728" spans="1:12" ht="26.25">
      <c r="A728" s="25" t="s">
        <v>233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154</v>
      </c>
      <c r="I728" s="20" t="s">
        <v>245</v>
      </c>
      <c r="J728" s="24">
        <v>6</v>
      </c>
      <c r="K728" s="24">
        <v>6</v>
      </c>
      <c r="L728" s="88">
        <f t="shared" si="72"/>
        <v>100</v>
      </c>
    </row>
    <row r="729" spans="1:12" ht="12.75">
      <c r="A729" s="25" t="s">
        <v>229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154</v>
      </c>
      <c r="I729" s="20" t="s">
        <v>230</v>
      </c>
      <c r="J729" s="24">
        <f>J730</f>
        <v>301</v>
      </c>
      <c r="K729" s="24">
        <f>K730</f>
        <v>301</v>
      </c>
      <c r="L729" s="88">
        <f t="shared" si="72"/>
        <v>100</v>
      </c>
    </row>
    <row r="730" spans="1:12" ht="12.75">
      <c r="A730" s="33" t="s">
        <v>253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154</v>
      </c>
      <c r="I730" s="20" t="s">
        <v>254</v>
      </c>
      <c r="J730" s="24">
        <v>301</v>
      </c>
      <c r="K730" s="24">
        <v>301</v>
      </c>
      <c r="L730" s="88">
        <f t="shared" si="72"/>
        <v>100</v>
      </c>
    </row>
    <row r="731" spans="1:12" ht="26.25">
      <c r="A731" s="54" t="s">
        <v>488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348</v>
      </c>
      <c r="I731" s="20"/>
      <c r="J731" s="45">
        <f>J732</f>
        <v>2000</v>
      </c>
      <c r="K731" s="45">
        <f>K732</f>
        <v>2000</v>
      </c>
      <c r="L731" s="88">
        <f t="shared" si="72"/>
        <v>100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348</v>
      </c>
      <c r="I732" s="20" t="s">
        <v>230</v>
      </c>
      <c r="J732" s="45">
        <f>J733</f>
        <v>2000</v>
      </c>
      <c r="K732" s="45">
        <f>K733</f>
        <v>2000</v>
      </c>
      <c r="L732" s="88">
        <f t="shared" si="72"/>
        <v>100</v>
      </c>
    </row>
    <row r="733" spans="1:12" ht="26.25">
      <c r="A733" s="33" t="s">
        <v>251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348</v>
      </c>
      <c r="I733" s="20" t="s">
        <v>252</v>
      </c>
      <c r="J733" s="45">
        <v>2000</v>
      </c>
      <c r="K733" s="45">
        <v>2000</v>
      </c>
      <c r="L733" s="88">
        <f t="shared" si="72"/>
        <v>100</v>
      </c>
    </row>
    <row r="734" spans="1:12" ht="68.25" customHeight="1">
      <c r="A734" s="54" t="s">
        <v>530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155</v>
      </c>
      <c r="I734" s="20"/>
      <c r="J734" s="24">
        <f>J737+J735</f>
        <v>98018.3</v>
      </c>
      <c r="K734" s="24">
        <f>K737+K735</f>
        <v>97921.8</v>
      </c>
      <c r="L734" s="88">
        <f>K734/J734*100</f>
        <v>99.9015489964629</v>
      </c>
    </row>
    <row r="735" spans="1:12" ht="26.25">
      <c r="A735" s="25" t="s">
        <v>215</v>
      </c>
      <c r="B735" s="57" t="s">
        <v>304</v>
      </c>
      <c r="C735" s="36" t="s">
        <v>277</v>
      </c>
      <c r="D735" s="36" t="s">
        <v>267</v>
      </c>
      <c r="E735" s="27" t="s">
        <v>263</v>
      </c>
      <c r="F735" s="28" t="s">
        <v>223</v>
      </c>
      <c r="G735" s="28" t="s">
        <v>260</v>
      </c>
      <c r="H735" s="28" t="s">
        <v>155</v>
      </c>
      <c r="I735" s="36" t="s">
        <v>330</v>
      </c>
      <c r="J735" s="24">
        <f>J736</f>
        <v>867.5</v>
      </c>
      <c r="K735" s="24">
        <f>K736</f>
        <v>867.5</v>
      </c>
      <c r="L735" s="88">
        <f t="shared" si="72"/>
        <v>100</v>
      </c>
    </row>
    <row r="736" spans="1:12" ht="26.25">
      <c r="A736" s="25" t="s">
        <v>233</v>
      </c>
      <c r="B736" s="57" t="s">
        <v>304</v>
      </c>
      <c r="C736" s="36" t="s">
        <v>277</v>
      </c>
      <c r="D736" s="36" t="s">
        <v>267</v>
      </c>
      <c r="E736" s="27" t="s">
        <v>263</v>
      </c>
      <c r="F736" s="28" t="s">
        <v>223</v>
      </c>
      <c r="G736" s="28" t="s">
        <v>260</v>
      </c>
      <c r="H736" s="28" t="s">
        <v>155</v>
      </c>
      <c r="I736" s="36" t="s">
        <v>245</v>
      </c>
      <c r="J736" s="24">
        <v>867.5</v>
      </c>
      <c r="K736" s="24">
        <v>867.5</v>
      </c>
      <c r="L736" s="88">
        <f t="shared" si="72"/>
        <v>100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155</v>
      </c>
      <c r="I737" s="20" t="s">
        <v>230</v>
      </c>
      <c r="J737" s="24">
        <f>J738</f>
        <v>97150.8</v>
      </c>
      <c r="K737" s="24">
        <f>K738</f>
        <v>97054.3</v>
      </c>
      <c r="L737" s="88">
        <f t="shared" si="72"/>
        <v>99.9006698864034</v>
      </c>
    </row>
    <row r="738" spans="1:12" ht="12.75">
      <c r="A738" s="33" t="s">
        <v>253</v>
      </c>
      <c r="B738" s="57" t="s">
        <v>304</v>
      </c>
      <c r="C738" s="36" t="s">
        <v>277</v>
      </c>
      <c r="D738" s="36" t="s">
        <v>267</v>
      </c>
      <c r="E738" s="27" t="s">
        <v>263</v>
      </c>
      <c r="F738" s="28" t="s">
        <v>223</v>
      </c>
      <c r="G738" s="28" t="s">
        <v>260</v>
      </c>
      <c r="H738" s="28" t="s">
        <v>155</v>
      </c>
      <c r="I738" s="36" t="s">
        <v>254</v>
      </c>
      <c r="J738" s="24">
        <v>97150.8</v>
      </c>
      <c r="K738" s="24">
        <v>97054.3</v>
      </c>
      <c r="L738" s="88">
        <f t="shared" si="72"/>
        <v>99.9006698864034</v>
      </c>
    </row>
    <row r="739" spans="1:12" ht="65.25" customHeight="1">
      <c r="A739" s="54" t="s">
        <v>531</v>
      </c>
      <c r="B739" s="57" t="s">
        <v>304</v>
      </c>
      <c r="C739" s="36" t="s">
        <v>277</v>
      </c>
      <c r="D739" s="36" t="s">
        <v>267</v>
      </c>
      <c r="E739" s="27" t="s">
        <v>263</v>
      </c>
      <c r="F739" s="28" t="s">
        <v>223</v>
      </c>
      <c r="G739" s="28" t="s">
        <v>260</v>
      </c>
      <c r="H739" s="28" t="s">
        <v>156</v>
      </c>
      <c r="I739" s="36"/>
      <c r="J739" s="45">
        <f>J742+J740</f>
        <v>206.7</v>
      </c>
      <c r="K739" s="45">
        <f>K742+K740</f>
        <v>206.7</v>
      </c>
      <c r="L739" s="88">
        <f t="shared" si="72"/>
        <v>100</v>
      </c>
    </row>
    <row r="740" spans="1:12" ht="26.25">
      <c r="A740" s="25" t="s">
        <v>215</v>
      </c>
      <c r="B740" s="57" t="s">
        <v>304</v>
      </c>
      <c r="C740" s="36" t="s">
        <v>277</v>
      </c>
      <c r="D740" s="36" t="s">
        <v>267</v>
      </c>
      <c r="E740" s="27" t="s">
        <v>263</v>
      </c>
      <c r="F740" s="28" t="s">
        <v>223</v>
      </c>
      <c r="G740" s="28" t="s">
        <v>260</v>
      </c>
      <c r="H740" s="28" t="s">
        <v>156</v>
      </c>
      <c r="I740" s="36" t="s">
        <v>330</v>
      </c>
      <c r="J740" s="24">
        <f>J741</f>
        <v>4.1</v>
      </c>
      <c r="K740" s="24">
        <f>K741</f>
        <v>4.1</v>
      </c>
      <c r="L740" s="88">
        <f t="shared" si="72"/>
        <v>100</v>
      </c>
    </row>
    <row r="741" spans="1:12" ht="26.25">
      <c r="A741" s="25" t="s">
        <v>233</v>
      </c>
      <c r="B741" s="57" t="s">
        <v>304</v>
      </c>
      <c r="C741" s="36" t="s">
        <v>277</v>
      </c>
      <c r="D741" s="36" t="s">
        <v>267</v>
      </c>
      <c r="E741" s="27" t="s">
        <v>263</v>
      </c>
      <c r="F741" s="28" t="s">
        <v>223</v>
      </c>
      <c r="G741" s="28" t="s">
        <v>260</v>
      </c>
      <c r="H741" s="28" t="s">
        <v>156</v>
      </c>
      <c r="I741" s="36" t="s">
        <v>245</v>
      </c>
      <c r="J741" s="24">
        <v>4.1</v>
      </c>
      <c r="K741" s="24">
        <v>4.1</v>
      </c>
      <c r="L741" s="88">
        <f>K741/J741*100</f>
        <v>100</v>
      </c>
    </row>
    <row r="742" spans="1:12" ht="12.75">
      <c r="A742" s="25" t="s">
        <v>229</v>
      </c>
      <c r="B742" s="29" t="s">
        <v>304</v>
      </c>
      <c r="C742" s="20" t="s">
        <v>277</v>
      </c>
      <c r="D742" s="20" t="s">
        <v>267</v>
      </c>
      <c r="E742" s="27" t="s">
        <v>263</v>
      </c>
      <c r="F742" s="28" t="s">
        <v>223</v>
      </c>
      <c r="G742" s="28" t="s">
        <v>260</v>
      </c>
      <c r="H742" s="28" t="s">
        <v>156</v>
      </c>
      <c r="I742" s="20" t="s">
        <v>230</v>
      </c>
      <c r="J742" s="24">
        <f>J743</f>
        <v>202.6</v>
      </c>
      <c r="K742" s="24">
        <f>K743</f>
        <v>202.6</v>
      </c>
      <c r="L742" s="88">
        <f t="shared" si="72"/>
        <v>100</v>
      </c>
    </row>
    <row r="743" spans="1:12" ht="12.75">
      <c r="A743" s="33" t="s">
        <v>253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156</v>
      </c>
      <c r="I743" s="36" t="s">
        <v>254</v>
      </c>
      <c r="J743" s="24">
        <v>202.6</v>
      </c>
      <c r="K743" s="24">
        <v>202.6</v>
      </c>
      <c r="L743" s="88">
        <f t="shared" si="72"/>
        <v>100</v>
      </c>
    </row>
    <row r="744" spans="1:12" ht="64.5" customHeight="1">
      <c r="A744" s="54" t="s">
        <v>532</v>
      </c>
      <c r="B744" s="29" t="s">
        <v>304</v>
      </c>
      <c r="C744" s="20" t="s">
        <v>277</v>
      </c>
      <c r="D744" s="20" t="s">
        <v>267</v>
      </c>
      <c r="E744" s="27" t="s">
        <v>263</v>
      </c>
      <c r="F744" s="28" t="s">
        <v>223</v>
      </c>
      <c r="G744" s="28" t="s">
        <v>260</v>
      </c>
      <c r="H744" s="28" t="s">
        <v>157</v>
      </c>
      <c r="I744" s="20"/>
      <c r="J744" s="24">
        <f>J745</f>
        <v>74.2</v>
      </c>
      <c r="K744" s="24">
        <f>K745</f>
        <v>72.2</v>
      </c>
      <c r="L744" s="88">
        <f t="shared" si="72"/>
        <v>97.30458221024259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267</v>
      </c>
      <c r="E745" s="27" t="s">
        <v>263</v>
      </c>
      <c r="F745" s="28" t="s">
        <v>223</v>
      </c>
      <c r="G745" s="28" t="s">
        <v>260</v>
      </c>
      <c r="H745" s="28" t="s">
        <v>157</v>
      </c>
      <c r="I745" s="20" t="s">
        <v>230</v>
      </c>
      <c r="J745" s="24">
        <f>J746</f>
        <v>74.2</v>
      </c>
      <c r="K745" s="24">
        <f>K746</f>
        <v>72.2</v>
      </c>
      <c r="L745" s="88">
        <f t="shared" si="72"/>
        <v>97.30458221024259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267</v>
      </c>
      <c r="E746" s="27" t="s">
        <v>263</v>
      </c>
      <c r="F746" s="28" t="s">
        <v>223</v>
      </c>
      <c r="G746" s="28" t="s">
        <v>260</v>
      </c>
      <c r="H746" s="28" t="s">
        <v>157</v>
      </c>
      <c r="I746" s="20" t="s">
        <v>254</v>
      </c>
      <c r="J746" s="24">
        <v>74.2</v>
      </c>
      <c r="K746" s="24">
        <v>72.2</v>
      </c>
      <c r="L746" s="88">
        <f t="shared" si="72"/>
        <v>97.30458221024259</v>
      </c>
    </row>
    <row r="747" spans="1:12" ht="39">
      <c r="A747" s="33" t="s">
        <v>349</v>
      </c>
      <c r="B747" s="29" t="s">
        <v>304</v>
      </c>
      <c r="C747" s="20" t="s">
        <v>277</v>
      </c>
      <c r="D747" s="20" t="s">
        <v>267</v>
      </c>
      <c r="E747" s="27" t="s">
        <v>263</v>
      </c>
      <c r="F747" s="28" t="s">
        <v>223</v>
      </c>
      <c r="G747" s="28" t="s">
        <v>260</v>
      </c>
      <c r="H747" s="28" t="s">
        <v>350</v>
      </c>
      <c r="I747" s="20"/>
      <c r="J747" s="24">
        <f>+J748</f>
        <v>1736.2</v>
      </c>
      <c r="K747" s="24">
        <f>+K748</f>
        <v>1736.2</v>
      </c>
      <c r="L747" s="88">
        <f t="shared" si="72"/>
        <v>100</v>
      </c>
    </row>
    <row r="748" spans="1:12" ht="12.75">
      <c r="A748" s="25" t="s">
        <v>229</v>
      </c>
      <c r="B748" s="29" t="s">
        <v>304</v>
      </c>
      <c r="C748" s="20" t="s">
        <v>277</v>
      </c>
      <c r="D748" s="20" t="s">
        <v>267</v>
      </c>
      <c r="E748" s="27" t="s">
        <v>263</v>
      </c>
      <c r="F748" s="28" t="s">
        <v>223</v>
      </c>
      <c r="G748" s="28" t="s">
        <v>260</v>
      </c>
      <c r="H748" s="28" t="s">
        <v>350</v>
      </c>
      <c r="I748" s="20" t="s">
        <v>230</v>
      </c>
      <c r="J748" s="24">
        <f>J749</f>
        <v>1736.2</v>
      </c>
      <c r="K748" s="24">
        <f>K749</f>
        <v>1736.2</v>
      </c>
      <c r="L748" s="88">
        <f>K748/J748*100</f>
        <v>100</v>
      </c>
    </row>
    <row r="749" spans="1:12" ht="12.75">
      <c r="A749" s="33" t="s">
        <v>253</v>
      </c>
      <c r="B749" s="29" t="s">
        <v>304</v>
      </c>
      <c r="C749" s="20" t="s">
        <v>277</v>
      </c>
      <c r="D749" s="20" t="s">
        <v>267</v>
      </c>
      <c r="E749" s="27" t="s">
        <v>263</v>
      </c>
      <c r="F749" s="28" t="s">
        <v>223</v>
      </c>
      <c r="G749" s="28" t="s">
        <v>260</v>
      </c>
      <c r="H749" s="28" t="s">
        <v>350</v>
      </c>
      <c r="I749" s="20" t="s">
        <v>254</v>
      </c>
      <c r="J749" s="24">
        <v>1736.2</v>
      </c>
      <c r="K749" s="24">
        <v>1736.2</v>
      </c>
      <c r="L749" s="88">
        <f t="shared" si="72"/>
        <v>100</v>
      </c>
    </row>
    <row r="750" spans="1:12" ht="12.75">
      <c r="A750" s="15" t="s">
        <v>309</v>
      </c>
      <c r="B750" s="13" t="s">
        <v>304</v>
      </c>
      <c r="C750" s="10" t="s">
        <v>277</v>
      </c>
      <c r="D750" s="10" t="s">
        <v>261</v>
      </c>
      <c r="E750" s="27"/>
      <c r="F750" s="28"/>
      <c r="G750" s="28"/>
      <c r="H750" s="28"/>
      <c r="I750" s="36"/>
      <c r="J750" s="14">
        <f>J751</f>
        <v>394249.7</v>
      </c>
      <c r="K750" s="14">
        <f>K751</f>
        <v>387514</v>
      </c>
      <c r="L750" s="88">
        <f aca="true" t="shared" si="73" ref="L750:L768">K750/J750*100</f>
        <v>98.29151423577494</v>
      </c>
    </row>
    <row r="751" spans="1:12" ht="26.25">
      <c r="A751" s="15" t="s">
        <v>399</v>
      </c>
      <c r="B751" s="60" t="s">
        <v>304</v>
      </c>
      <c r="C751" s="35" t="s">
        <v>277</v>
      </c>
      <c r="D751" s="35" t="s">
        <v>261</v>
      </c>
      <c r="E751" s="11" t="s">
        <v>263</v>
      </c>
      <c r="F751" s="12" t="s">
        <v>221</v>
      </c>
      <c r="G751" s="12" t="s">
        <v>180</v>
      </c>
      <c r="H751" s="12" t="s">
        <v>181</v>
      </c>
      <c r="I751" s="36"/>
      <c r="J751" s="14">
        <f>J752</f>
        <v>394249.7</v>
      </c>
      <c r="K751" s="14">
        <f>K752</f>
        <v>387514</v>
      </c>
      <c r="L751" s="88">
        <f t="shared" si="73"/>
        <v>98.29151423577494</v>
      </c>
    </row>
    <row r="752" spans="1:12" ht="26.25">
      <c r="A752" s="33" t="s">
        <v>222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180</v>
      </c>
      <c r="H752" s="28" t="s">
        <v>181</v>
      </c>
      <c r="I752" s="36"/>
      <c r="J752" s="24">
        <f>J753+J765</f>
        <v>394249.7</v>
      </c>
      <c r="K752" s="24">
        <f>K753+K765</f>
        <v>387514</v>
      </c>
      <c r="L752" s="88">
        <f t="shared" si="73"/>
        <v>98.29151423577494</v>
      </c>
    </row>
    <row r="753" spans="1:12" ht="26.25">
      <c r="A753" s="33" t="s">
        <v>91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260</v>
      </c>
      <c r="H753" s="28" t="s">
        <v>181</v>
      </c>
      <c r="I753" s="36"/>
      <c r="J753" s="24">
        <f>J759+J754+J762</f>
        <v>273073.9</v>
      </c>
      <c r="K753" s="24">
        <f>K759+K754+K762</f>
        <v>273066.6</v>
      </c>
      <c r="L753" s="88">
        <f t="shared" si="73"/>
        <v>99.99732673096915</v>
      </c>
    </row>
    <row r="754" spans="1:12" ht="78.75">
      <c r="A754" s="33" t="s">
        <v>366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260</v>
      </c>
      <c r="H754" s="28" t="s">
        <v>367</v>
      </c>
      <c r="I754" s="20"/>
      <c r="J754" s="24">
        <f>J757+J755</f>
        <v>40014.700000000004</v>
      </c>
      <c r="K754" s="24">
        <f>K757+K755</f>
        <v>40007.4</v>
      </c>
      <c r="L754" s="88">
        <f t="shared" si="73"/>
        <v>99.98175670441111</v>
      </c>
    </row>
    <row r="755" spans="1:12" ht="26.25">
      <c r="A755" s="25" t="s">
        <v>215</v>
      </c>
      <c r="B755" s="29" t="s">
        <v>304</v>
      </c>
      <c r="C755" s="20" t="s">
        <v>277</v>
      </c>
      <c r="D755" s="20" t="s">
        <v>261</v>
      </c>
      <c r="E755" s="27" t="s">
        <v>263</v>
      </c>
      <c r="F755" s="28" t="s">
        <v>223</v>
      </c>
      <c r="G755" s="28" t="s">
        <v>260</v>
      </c>
      <c r="H755" s="28" t="s">
        <v>367</v>
      </c>
      <c r="I755" s="20" t="s">
        <v>330</v>
      </c>
      <c r="J755" s="24">
        <f>J756</f>
        <v>505.8</v>
      </c>
      <c r="K755" s="24">
        <f>K756</f>
        <v>505.8</v>
      </c>
      <c r="L755" s="88">
        <f>K755/J755*100</f>
        <v>100</v>
      </c>
    </row>
    <row r="756" spans="1:12" ht="26.25">
      <c r="A756" s="25" t="s">
        <v>233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260</v>
      </c>
      <c r="H756" s="28" t="s">
        <v>367</v>
      </c>
      <c r="I756" s="20" t="s">
        <v>245</v>
      </c>
      <c r="J756" s="24">
        <v>505.8</v>
      </c>
      <c r="K756" s="24">
        <v>505.8</v>
      </c>
      <c r="L756" s="88">
        <f t="shared" si="73"/>
        <v>100</v>
      </c>
    </row>
    <row r="757" spans="1:12" ht="12.75">
      <c r="A757" s="25" t="s">
        <v>229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367</v>
      </c>
      <c r="I757" s="20" t="s">
        <v>230</v>
      </c>
      <c r="J757" s="24">
        <f>J758</f>
        <v>39508.9</v>
      </c>
      <c r="K757" s="24">
        <f>K758</f>
        <v>39501.6</v>
      </c>
      <c r="L757" s="88">
        <f t="shared" si="73"/>
        <v>99.98152315048002</v>
      </c>
    </row>
    <row r="758" spans="1:12" ht="12.75">
      <c r="A758" s="33" t="s">
        <v>253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367</v>
      </c>
      <c r="I758" s="20" t="s">
        <v>254</v>
      </c>
      <c r="J758" s="24">
        <v>39508.9</v>
      </c>
      <c r="K758" s="24">
        <v>39501.6</v>
      </c>
      <c r="L758" s="88">
        <f t="shared" si="73"/>
        <v>99.98152315048002</v>
      </c>
    </row>
    <row r="759" spans="1:12" ht="68.25" customHeight="1">
      <c r="A759" s="25" t="s">
        <v>534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148</v>
      </c>
      <c r="I759" s="20"/>
      <c r="J759" s="24">
        <f>J760</f>
        <v>44294.4</v>
      </c>
      <c r="K759" s="24">
        <f>K760</f>
        <v>44294.4</v>
      </c>
      <c r="L759" s="88">
        <f t="shared" si="73"/>
        <v>100</v>
      </c>
    </row>
    <row r="760" spans="1:12" ht="12.75">
      <c r="A760" s="25" t="s">
        <v>229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260</v>
      </c>
      <c r="H760" s="28" t="s">
        <v>148</v>
      </c>
      <c r="I760" s="20" t="s">
        <v>230</v>
      </c>
      <c r="J760" s="24">
        <f>J761</f>
        <v>44294.4</v>
      </c>
      <c r="K760" s="24">
        <f>K761</f>
        <v>44294.4</v>
      </c>
      <c r="L760" s="88">
        <f t="shared" si="73"/>
        <v>100</v>
      </c>
    </row>
    <row r="761" spans="1:12" ht="12.75">
      <c r="A761" s="33" t="s">
        <v>253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148</v>
      </c>
      <c r="I761" s="20" t="s">
        <v>254</v>
      </c>
      <c r="J761" s="24">
        <v>44294.4</v>
      </c>
      <c r="K761" s="24">
        <v>44294.4</v>
      </c>
      <c r="L761" s="88">
        <f t="shared" si="73"/>
        <v>100</v>
      </c>
    </row>
    <row r="762" spans="1:12" ht="26.25">
      <c r="A762" s="33" t="s">
        <v>486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487</v>
      </c>
      <c r="I762" s="20"/>
      <c r="J762" s="24">
        <f>J763</f>
        <v>188764.8</v>
      </c>
      <c r="K762" s="24">
        <f>K763</f>
        <v>188764.8</v>
      </c>
      <c r="L762" s="88">
        <f>K762/J762*100</f>
        <v>100</v>
      </c>
    </row>
    <row r="763" spans="1:12" ht="12.75">
      <c r="A763" s="25" t="s">
        <v>229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487</v>
      </c>
      <c r="I763" s="20" t="s">
        <v>230</v>
      </c>
      <c r="J763" s="24">
        <f>J764</f>
        <v>188764.8</v>
      </c>
      <c r="K763" s="24">
        <f>K764</f>
        <v>188764.8</v>
      </c>
      <c r="L763" s="88">
        <f t="shared" si="73"/>
        <v>100</v>
      </c>
    </row>
    <row r="764" spans="1:12" ht="12.75">
      <c r="A764" s="33" t="s">
        <v>253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487</v>
      </c>
      <c r="I764" s="20" t="s">
        <v>254</v>
      </c>
      <c r="J764" s="24">
        <v>188764.8</v>
      </c>
      <c r="K764" s="24">
        <v>188764.8</v>
      </c>
      <c r="L764" s="88">
        <f t="shared" si="73"/>
        <v>100</v>
      </c>
    </row>
    <row r="765" spans="1:12" ht="12.75">
      <c r="A765" s="33" t="s">
        <v>442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420</v>
      </c>
      <c r="H765" s="28" t="s">
        <v>181</v>
      </c>
      <c r="I765" s="20"/>
      <c r="J765" s="24">
        <f>J772+J766+J769</f>
        <v>121175.8</v>
      </c>
      <c r="K765" s="24">
        <f>K772+K766+K769</f>
        <v>114447.4</v>
      </c>
      <c r="L765" s="88">
        <f t="shared" si="73"/>
        <v>94.4474061652574</v>
      </c>
    </row>
    <row r="766" spans="1:12" ht="39">
      <c r="A766" s="25" t="s">
        <v>235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420</v>
      </c>
      <c r="H766" s="28" t="s">
        <v>535</v>
      </c>
      <c r="I766" s="20"/>
      <c r="J766" s="38">
        <f>J767</f>
        <v>45701</v>
      </c>
      <c r="K766" s="38">
        <f>K767</f>
        <v>42959.7</v>
      </c>
      <c r="L766" s="88">
        <f t="shared" si="73"/>
        <v>94.00166298330451</v>
      </c>
    </row>
    <row r="767" spans="1:12" ht="12.75">
      <c r="A767" s="25" t="s">
        <v>229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420</v>
      </c>
      <c r="H767" s="28" t="s">
        <v>535</v>
      </c>
      <c r="I767" s="20" t="s">
        <v>230</v>
      </c>
      <c r="J767" s="24">
        <f>J768</f>
        <v>45701</v>
      </c>
      <c r="K767" s="24">
        <f>K768</f>
        <v>42959.7</v>
      </c>
      <c r="L767" s="88">
        <f t="shared" si="73"/>
        <v>94.00166298330451</v>
      </c>
    </row>
    <row r="768" spans="1:12" ht="12.75">
      <c r="A768" s="33" t="s">
        <v>253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420</v>
      </c>
      <c r="H768" s="28" t="s">
        <v>535</v>
      </c>
      <c r="I768" s="20" t="s">
        <v>254</v>
      </c>
      <c r="J768" s="24">
        <v>45701</v>
      </c>
      <c r="K768" s="24">
        <v>42959.7</v>
      </c>
      <c r="L768" s="88">
        <f t="shared" si="73"/>
        <v>94.00166298330451</v>
      </c>
    </row>
    <row r="769" spans="1:12" ht="39" customHeight="1">
      <c r="A769" s="33" t="s">
        <v>557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420</v>
      </c>
      <c r="H769" s="28" t="s">
        <v>556</v>
      </c>
      <c r="I769" s="20"/>
      <c r="J769" s="24">
        <f>J770</f>
        <v>120</v>
      </c>
      <c r="K769" s="24">
        <f>K770</f>
        <v>113.2</v>
      </c>
      <c r="L769" s="88">
        <f>K769/J769*100</f>
        <v>94.33333333333334</v>
      </c>
    </row>
    <row r="770" spans="1:12" ht="12.75">
      <c r="A770" s="25" t="s">
        <v>229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420</v>
      </c>
      <c r="H770" s="28" t="s">
        <v>556</v>
      </c>
      <c r="I770" s="20" t="s">
        <v>230</v>
      </c>
      <c r="J770" s="24">
        <f>J771</f>
        <v>120</v>
      </c>
      <c r="K770" s="24">
        <f>K771</f>
        <v>113.2</v>
      </c>
      <c r="L770" s="88">
        <f aca="true" t="shared" si="74" ref="L770:L796">K770/J770*100</f>
        <v>94.33333333333334</v>
      </c>
    </row>
    <row r="771" spans="1:12" ht="12.75">
      <c r="A771" s="33" t="s">
        <v>253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420</v>
      </c>
      <c r="H771" s="28" t="s">
        <v>556</v>
      </c>
      <c r="I771" s="20" t="s">
        <v>254</v>
      </c>
      <c r="J771" s="24">
        <v>120</v>
      </c>
      <c r="K771" s="24">
        <v>113.2</v>
      </c>
      <c r="L771" s="88">
        <f t="shared" si="74"/>
        <v>94.33333333333334</v>
      </c>
    </row>
    <row r="772" spans="1:12" ht="27" customHeight="1">
      <c r="A772" s="33" t="s">
        <v>422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420</v>
      </c>
      <c r="H772" s="28" t="s">
        <v>421</v>
      </c>
      <c r="I772" s="20"/>
      <c r="J772" s="24">
        <f>J775+J773</f>
        <v>75354.8</v>
      </c>
      <c r="K772" s="24">
        <f>K775+K773</f>
        <v>71374.5</v>
      </c>
      <c r="L772" s="88">
        <f t="shared" si="74"/>
        <v>94.71792108797315</v>
      </c>
    </row>
    <row r="773" spans="1:12" ht="27" customHeight="1">
      <c r="A773" s="25" t="s">
        <v>215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420</v>
      </c>
      <c r="H773" s="28" t="s">
        <v>421</v>
      </c>
      <c r="I773" s="20" t="s">
        <v>330</v>
      </c>
      <c r="J773" s="24">
        <f>J774</f>
        <v>1074.5</v>
      </c>
      <c r="K773" s="24">
        <f>K774</f>
        <v>1074.5</v>
      </c>
      <c r="L773" s="88">
        <f t="shared" si="74"/>
        <v>100</v>
      </c>
    </row>
    <row r="774" spans="1:12" ht="27" customHeight="1">
      <c r="A774" s="25" t="s">
        <v>233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420</v>
      </c>
      <c r="H774" s="28" t="s">
        <v>421</v>
      </c>
      <c r="I774" s="20" t="s">
        <v>245</v>
      </c>
      <c r="J774" s="24">
        <v>1074.5</v>
      </c>
      <c r="K774" s="24">
        <v>1074.5</v>
      </c>
      <c r="L774" s="88">
        <f t="shared" si="74"/>
        <v>100</v>
      </c>
    </row>
    <row r="775" spans="1:12" ht="12.75">
      <c r="A775" s="25" t="s">
        <v>229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420</v>
      </c>
      <c r="H775" s="28" t="s">
        <v>421</v>
      </c>
      <c r="I775" s="20" t="s">
        <v>230</v>
      </c>
      <c r="J775" s="24">
        <f>J776</f>
        <v>74280.3</v>
      </c>
      <c r="K775" s="24">
        <f>K776</f>
        <v>70300</v>
      </c>
      <c r="L775" s="88">
        <f t="shared" si="74"/>
        <v>94.64151329491129</v>
      </c>
    </row>
    <row r="776" spans="1:12" ht="12.75">
      <c r="A776" s="33" t="s">
        <v>253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420</v>
      </c>
      <c r="H776" s="28" t="s">
        <v>421</v>
      </c>
      <c r="I776" s="20" t="s">
        <v>254</v>
      </c>
      <c r="J776" s="24">
        <v>74280.3</v>
      </c>
      <c r="K776" s="24">
        <v>70300</v>
      </c>
      <c r="L776" s="88">
        <f>K776/J776*100</f>
        <v>94.64151329491129</v>
      </c>
    </row>
    <row r="777" spans="1:12" ht="12.75">
      <c r="A777" s="15" t="s">
        <v>281</v>
      </c>
      <c r="B777" s="13" t="s">
        <v>304</v>
      </c>
      <c r="C777" s="10" t="s">
        <v>277</v>
      </c>
      <c r="D777" s="10" t="s">
        <v>282</v>
      </c>
      <c r="E777" s="27"/>
      <c r="F777" s="28"/>
      <c r="G777" s="28"/>
      <c r="H777" s="28"/>
      <c r="I777" s="10"/>
      <c r="J777" s="14">
        <f>J778+J804</f>
        <v>31111.8</v>
      </c>
      <c r="K777" s="14">
        <f>K778+K804</f>
        <v>31111.7</v>
      </c>
      <c r="L777" s="88">
        <f t="shared" si="74"/>
        <v>99.99967857854577</v>
      </c>
    </row>
    <row r="778" spans="1:12" ht="26.25">
      <c r="A778" s="15" t="s">
        <v>399</v>
      </c>
      <c r="B778" s="60" t="s">
        <v>304</v>
      </c>
      <c r="C778" s="35" t="s">
        <v>277</v>
      </c>
      <c r="D778" s="35" t="s">
        <v>282</v>
      </c>
      <c r="E778" s="11" t="s">
        <v>263</v>
      </c>
      <c r="F778" s="12" t="s">
        <v>221</v>
      </c>
      <c r="G778" s="12" t="s">
        <v>180</v>
      </c>
      <c r="H778" s="12" t="s">
        <v>181</v>
      </c>
      <c r="I778" s="10"/>
      <c r="J778" s="14">
        <f>J787+J779</f>
        <v>30915.8</v>
      </c>
      <c r="K778" s="14">
        <f>K787+K779</f>
        <v>30915.7</v>
      </c>
      <c r="L778" s="88">
        <f t="shared" si="74"/>
        <v>99.9996765407979</v>
      </c>
    </row>
    <row r="779" spans="1:12" ht="26.25">
      <c r="A779" s="33" t="s">
        <v>222</v>
      </c>
      <c r="B779" s="57" t="s">
        <v>304</v>
      </c>
      <c r="C779" s="36" t="s">
        <v>277</v>
      </c>
      <c r="D779" s="36" t="s">
        <v>282</v>
      </c>
      <c r="E779" s="27" t="s">
        <v>263</v>
      </c>
      <c r="F779" s="28" t="s">
        <v>223</v>
      </c>
      <c r="G779" s="28" t="s">
        <v>180</v>
      </c>
      <c r="H779" s="28" t="s">
        <v>181</v>
      </c>
      <c r="I779" s="20"/>
      <c r="J779" s="24">
        <f>J780</f>
        <v>19169</v>
      </c>
      <c r="K779" s="24">
        <f>K780</f>
        <v>19168.9</v>
      </c>
      <c r="L779" s="88">
        <f t="shared" si="74"/>
        <v>99.9994783243779</v>
      </c>
    </row>
    <row r="780" spans="1:12" ht="39">
      <c r="A780" s="80" t="s">
        <v>507</v>
      </c>
      <c r="B780" s="57" t="s">
        <v>304</v>
      </c>
      <c r="C780" s="36" t="s">
        <v>277</v>
      </c>
      <c r="D780" s="36" t="s">
        <v>282</v>
      </c>
      <c r="E780" s="27" t="s">
        <v>263</v>
      </c>
      <c r="F780" s="28" t="s">
        <v>223</v>
      </c>
      <c r="G780" s="28" t="s">
        <v>269</v>
      </c>
      <c r="H780" s="28" t="s">
        <v>181</v>
      </c>
      <c r="I780" s="20"/>
      <c r="J780" s="24">
        <f>J781+J784</f>
        <v>19169</v>
      </c>
      <c r="K780" s="24">
        <f>K781+K784</f>
        <v>19168.9</v>
      </c>
      <c r="L780" s="88">
        <f t="shared" si="74"/>
        <v>99.9994783243779</v>
      </c>
    </row>
    <row r="781" spans="1:12" ht="78.75">
      <c r="A781" s="80" t="s">
        <v>508</v>
      </c>
      <c r="B781" s="57" t="s">
        <v>304</v>
      </c>
      <c r="C781" s="36" t="s">
        <v>277</v>
      </c>
      <c r="D781" s="36" t="s">
        <v>282</v>
      </c>
      <c r="E781" s="27" t="s">
        <v>263</v>
      </c>
      <c r="F781" s="28" t="s">
        <v>223</v>
      </c>
      <c r="G781" s="28" t="s">
        <v>269</v>
      </c>
      <c r="H781" s="28" t="s">
        <v>509</v>
      </c>
      <c r="I781" s="20"/>
      <c r="J781" s="24">
        <f>J782</f>
        <v>198</v>
      </c>
      <c r="K781" s="24">
        <f>K782</f>
        <v>197.9</v>
      </c>
      <c r="L781" s="88">
        <f t="shared" si="74"/>
        <v>99.94949494949495</v>
      </c>
    </row>
    <row r="782" spans="1:12" ht="26.25">
      <c r="A782" s="25" t="s">
        <v>215</v>
      </c>
      <c r="B782" s="57" t="s">
        <v>304</v>
      </c>
      <c r="C782" s="36" t="s">
        <v>277</v>
      </c>
      <c r="D782" s="36" t="s">
        <v>282</v>
      </c>
      <c r="E782" s="27" t="s">
        <v>263</v>
      </c>
      <c r="F782" s="28" t="s">
        <v>223</v>
      </c>
      <c r="G782" s="28" t="s">
        <v>269</v>
      </c>
      <c r="H782" s="28" t="s">
        <v>509</v>
      </c>
      <c r="I782" s="20" t="s">
        <v>330</v>
      </c>
      <c r="J782" s="24">
        <f>J783</f>
        <v>198</v>
      </c>
      <c r="K782" s="24">
        <f>K783</f>
        <v>197.9</v>
      </c>
      <c r="L782" s="88">
        <f t="shared" si="74"/>
        <v>99.94949494949495</v>
      </c>
    </row>
    <row r="783" spans="1:12" ht="26.25">
      <c r="A783" s="25" t="s">
        <v>233</v>
      </c>
      <c r="B783" s="57" t="s">
        <v>304</v>
      </c>
      <c r="C783" s="36" t="s">
        <v>277</v>
      </c>
      <c r="D783" s="36" t="s">
        <v>282</v>
      </c>
      <c r="E783" s="27" t="s">
        <v>263</v>
      </c>
      <c r="F783" s="28" t="s">
        <v>223</v>
      </c>
      <c r="G783" s="28" t="s">
        <v>269</v>
      </c>
      <c r="H783" s="28" t="s">
        <v>509</v>
      </c>
      <c r="I783" s="20" t="s">
        <v>533</v>
      </c>
      <c r="J783" s="24">
        <v>198</v>
      </c>
      <c r="K783" s="24">
        <v>197.9</v>
      </c>
      <c r="L783" s="88">
        <f>K783/J783*100</f>
        <v>99.94949494949495</v>
      </c>
    </row>
    <row r="784" spans="1:12" ht="66">
      <c r="A784" s="80" t="s">
        <v>510</v>
      </c>
      <c r="B784" s="57" t="s">
        <v>304</v>
      </c>
      <c r="C784" s="36" t="s">
        <v>277</v>
      </c>
      <c r="D784" s="36" t="s">
        <v>282</v>
      </c>
      <c r="E784" s="27" t="s">
        <v>263</v>
      </c>
      <c r="F784" s="28" t="s">
        <v>223</v>
      </c>
      <c r="G784" s="28" t="s">
        <v>269</v>
      </c>
      <c r="H784" s="28" t="s">
        <v>511</v>
      </c>
      <c r="I784" s="20"/>
      <c r="J784" s="24">
        <f>J785</f>
        <v>18971</v>
      </c>
      <c r="K784" s="24">
        <f>K785</f>
        <v>18971</v>
      </c>
      <c r="L784" s="88">
        <f t="shared" si="74"/>
        <v>100</v>
      </c>
    </row>
    <row r="785" spans="1:12" ht="12.75">
      <c r="A785" s="25" t="s">
        <v>229</v>
      </c>
      <c r="B785" s="57" t="s">
        <v>304</v>
      </c>
      <c r="C785" s="36" t="s">
        <v>277</v>
      </c>
      <c r="D785" s="36" t="s">
        <v>282</v>
      </c>
      <c r="E785" s="27" t="s">
        <v>263</v>
      </c>
      <c r="F785" s="28" t="s">
        <v>223</v>
      </c>
      <c r="G785" s="28" t="s">
        <v>269</v>
      </c>
      <c r="H785" s="28" t="s">
        <v>511</v>
      </c>
      <c r="I785" s="20" t="s">
        <v>230</v>
      </c>
      <c r="J785" s="24">
        <f>J786</f>
        <v>18971</v>
      </c>
      <c r="K785" s="24">
        <f>K786</f>
        <v>18971</v>
      </c>
      <c r="L785" s="88">
        <f t="shared" si="74"/>
        <v>100</v>
      </c>
    </row>
    <row r="786" spans="1:12" ht="12.75">
      <c r="A786" s="25" t="s">
        <v>89</v>
      </c>
      <c r="B786" s="57" t="s">
        <v>304</v>
      </c>
      <c r="C786" s="36" t="s">
        <v>277</v>
      </c>
      <c r="D786" s="36" t="s">
        <v>282</v>
      </c>
      <c r="E786" s="27" t="s">
        <v>263</v>
      </c>
      <c r="F786" s="28" t="s">
        <v>223</v>
      </c>
      <c r="G786" s="28" t="s">
        <v>269</v>
      </c>
      <c r="H786" s="28" t="s">
        <v>511</v>
      </c>
      <c r="I786" s="20" t="s">
        <v>88</v>
      </c>
      <c r="J786" s="24">
        <v>18971</v>
      </c>
      <c r="K786" s="24">
        <v>18971</v>
      </c>
      <c r="L786" s="88">
        <f t="shared" si="74"/>
        <v>100</v>
      </c>
    </row>
    <row r="787" spans="1:12" ht="12.75">
      <c r="A787" s="19" t="s">
        <v>20</v>
      </c>
      <c r="B787" s="29" t="s">
        <v>304</v>
      </c>
      <c r="C787" s="20" t="s">
        <v>277</v>
      </c>
      <c r="D787" s="20" t="s">
        <v>282</v>
      </c>
      <c r="E787" s="27" t="s">
        <v>263</v>
      </c>
      <c r="F787" s="28" t="s">
        <v>228</v>
      </c>
      <c r="G787" s="28" t="s">
        <v>180</v>
      </c>
      <c r="H787" s="28" t="s">
        <v>181</v>
      </c>
      <c r="I787" s="20"/>
      <c r="J787" s="24">
        <f>J788</f>
        <v>11746.8</v>
      </c>
      <c r="K787" s="24">
        <f>K788</f>
        <v>11746.8</v>
      </c>
      <c r="L787" s="88">
        <f t="shared" si="74"/>
        <v>100</v>
      </c>
    </row>
    <row r="788" spans="1:12" ht="26.25">
      <c r="A788" s="19" t="s">
        <v>159</v>
      </c>
      <c r="B788" s="29" t="s">
        <v>304</v>
      </c>
      <c r="C788" s="20" t="s">
        <v>277</v>
      </c>
      <c r="D788" s="20" t="s">
        <v>282</v>
      </c>
      <c r="E788" s="21" t="s">
        <v>263</v>
      </c>
      <c r="F788" s="22" t="s">
        <v>228</v>
      </c>
      <c r="G788" s="22" t="s">
        <v>260</v>
      </c>
      <c r="H788" s="22" t="s">
        <v>181</v>
      </c>
      <c r="I788" s="20"/>
      <c r="J788" s="24">
        <f>+J789+J801+J796</f>
        <v>11746.8</v>
      </c>
      <c r="K788" s="24">
        <f>+K789+K801+K796</f>
        <v>11746.8</v>
      </c>
      <c r="L788" s="88">
        <f t="shared" si="74"/>
        <v>100</v>
      </c>
    </row>
    <row r="789" spans="1:12" ht="39">
      <c r="A789" s="54" t="s">
        <v>322</v>
      </c>
      <c r="B789" s="29" t="s">
        <v>304</v>
      </c>
      <c r="C789" s="20" t="s">
        <v>277</v>
      </c>
      <c r="D789" s="20" t="s">
        <v>282</v>
      </c>
      <c r="E789" s="27" t="s">
        <v>263</v>
      </c>
      <c r="F789" s="28" t="s">
        <v>228</v>
      </c>
      <c r="G789" s="28" t="s">
        <v>260</v>
      </c>
      <c r="H789" s="28" t="s">
        <v>160</v>
      </c>
      <c r="I789" s="20"/>
      <c r="J789" s="24">
        <f>J790+J792+J794</f>
        <v>11329.199999999999</v>
      </c>
      <c r="K789" s="24">
        <f>K790+K792+K794</f>
        <v>11329.199999999999</v>
      </c>
      <c r="L789" s="88">
        <f t="shared" si="74"/>
        <v>100</v>
      </c>
    </row>
    <row r="790" spans="1:12" ht="39">
      <c r="A790" s="25" t="s">
        <v>328</v>
      </c>
      <c r="B790" s="29" t="s">
        <v>304</v>
      </c>
      <c r="C790" s="20" t="s">
        <v>277</v>
      </c>
      <c r="D790" s="20" t="s">
        <v>282</v>
      </c>
      <c r="E790" s="21" t="s">
        <v>263</v>
      </c>
      <c r="F790" s="22" t="s">
        <v>228</v>
      </c>
      <c r="G790" s="22" t="s">
        <v>260</v>
      </c>
      <c r="H790" s="28" t="s">
        <v>160</v>
      </c>
      <c r="I790" s="20" t="s">
        <v>329</v>
      </c>
      <c r="J790" s="24">
        <f>J791</f>
        <v>10297.3</v>
      </c>
      <c r="K790" s="24">
        <f>K791</f>
        <v>10297.3</v>
      </c>
      <c r="L790" s="88">
        <f>K790/J790*100</f>
        <v>100</v>
      </c>
    </row>
    <row r="791" spans="1:12" ht="12.75">
      <c r="A791" s="25" t="s">
        <v>243</v>
      </c>
      <c r="B791" s="29" t="s">
        <v>304</v>
      </c>
      <c r="C791" s="20" t="s">
        <v>277</v>
      </c>
      <c r="D791" s="20" t="s">
        <v>282</v>
      </c>
      <c r="E791" s="21" t="s">
        <v>263</v>
      </c>
      <c r="F791" s="22" t="s">
        <v>228</v>
      </c>
      <c r="G791" s="22" t="s">
        <v>260</v>
      </c>
      <c r="H791" s="28" t="s">
        <v>160</v>
      </c>
      <c r="I791" s="20" t="s">
        <v>244</v>
      </c>
      <c r="J791" s="24">
        <v>10297.3</v>
      </c>
      <c r="K791" s="24">
        <v>10297.3</v>
      </c>
      <c r="L791" s="88">
        <f t="shared" si="74"/>
        <v>100</v>
      </c>
    </row>
    <row r="792" spans="1:12" ht="26.25">
      <c r="A792" s="25" t="s">
        <v>215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8" t="s">
        <v>160</v>
      </c>
      <c r="I792" s="20" t="s">
        <v>330</v>
      </c>
      <c r="J792" s="24">
        <f>J793</f>
        <v>1002.1</v>
      </c>
      <c r="K792" s="24">
        <f>K793</f>
        <v>1002.1</v>
      </c>
      <c r="L792" s="88">
        <f t="shared" si="74"/>
        <v>100</v>
      </c>
    </row>
    <row r="793" spans="1:12" ht="26.25">
      <c r="A793" s="25" t="s">
        <v>233</v>
      </c>
      <c r="B793" s="29" t="s">
        <v>304</v>
      </c>
      <c r="C793" s="20" t="s">
        <v>277</v>
      </c>
      <c r="D793" s="20" t="s">
        <v>282</v>
      </c>
      <c r="E793" s="21" t="s">
        <v>263</v>
      </c>
      <c r="F793" s="22" t="s">
        <v>228</v>
      </c>
      <c r="G793" s="22" t="s">
        <v>260</v>
      </c>
      <c r="H793" s="28" t="s">
        <v>160</v>
      </c>
      <c r="I793" s="20" t="s">
        <v>245</v>
      </c>
      <c r="J793" s="24">
        <v>1002.1</v>
      </c>
      <c r="K793" s="24">
        <v>1002.1</v>
      </c>
      <c r="L793" s="88">
        <f t="shared" si="74"/>
        <v>100</v>
      </c>
    </row>
    <row r="794" spans="1:12" ht="12.75">
      <c r="A794" s="25" t="s">
        <v>331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160</v>
      </c>
      <c r="I794" s="20" t="s">
        <v>332</v>
      </c>
      <c r="J794" s="24">
        <f>J795</f>
        <v>29.8</v>
      </c>
      <c r="K794" s="24">
        <f>K795</f>
        <v>29.8</v>
      </c>
      <c r="L794" s="88">
        <f t="shared" si="74"/>
        <v>100</v>
      </c>
    </row>
    <row r="795" spans="1:12" ht="12.75">
      <c r="A795" s="25" t="s">
        <v>246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160</v>
      </c>
      <c r="I795" s="20" t="s">
        <v>247</v>
      </c>
      <c r="J795" s="24">
        <v>29.8</v>
      </c>
      <c r="K795" s="24">
        <v>29.8</v>
      </c>
      <c r="L795" s="88">
        <f t="shared" si="74"/>
        <v>100</v>
      </c>
    </row>
    <row r="796" spans="1:12" ht="39">
      <c r="A796" s="33" t="s">
        <v>498</v>
      </c>
      <c r="B796" s="29" t="s">
        <v>304</v>
      </c>
      <c r="C796" s="20" t="s">
        <v>277</v>
      </c>
      <c r="D796" s="20" t="s">
        <v>282</v>
      </c>
      <c r="E796" s="27" t="s">
        <v>263</v>
      </c>
      <c r="F796" s="28" t="s">
        <v>228</v>
      </c>
      <c r="G796" s="28" t="s">
        <v>260</v>
      </c>
      <c r="H796" s="28" t="s">
        <v>499</v>
      </c>
      <c r="I796" s="20"/>
      <c r="J796" s="24">
        <f>J797+J799</f>
        <v>417.2</v>
      </c>
      <c r="K796" s="24">
        <f>K797+K799</f>
        <v>417.2</v>
      </c>
      <c r="L796" s="88">
        <f t="shared" si="74"/>
        <v>100</v>
      </c>
    </row>
    <row r="797" spans="1:12" ht="39">
      <c r="A797" s="25" t="s">
        <v>328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499</v>
      </c>
      <c r="I797" s="20" t="s">
        <v>329</v>
      </c>
      <c r="J797" s="24">
        <f>J798</f>
        <v>333</v>
      </c>
      <c r="K797" s="24">
        <f>K798</f>
        <v>333</v>
      </c>
      <c r="L797" s="88">
        <f>K797/J797*100</f>
        <v>100</v>
      </c>
    </row>
    <row r="798" spans="1:12" ht="12.75">
      <c r="A798" s="25" t="s">
        <v>243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499</v>
      </c>
      <c r="I798" s="20" t="s">
        <v>244</v>
      </c>
      <c r="J798" s="24">
        <v>333</v>
      </c>
      <c r="K798" s="24">
        <v>333</v>
      </c>
      <c r="L798" s="88">
        <f aca="true" t="shared" si="75" ref="L798:L861">K798/J798*100</f>
        <v>100</v>
      </c>
    </row>
    <row r="799" spans="1:12" ht="26.25">
      <c r="A799" s="25" t="s">
        <v>215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499</v>
      </c>
      <c r="I799" s="20" t="s">
        <v>330</v>
      </c>
      <c r="J799" s="24">
        <f>J800</f>
        <v>84.2</v>
      </c>
      <c r="K799" s="24">
        <f>K800</f>
        <v>84.2</v>
      </c>
      <c r="L799" s="88">
        <f t="shared" si="75"/>
        <v>100</v>
      </c>
    </row>
    <row r="800" spans="1:12" ht="26.25">
      <c r="A800" s="25" t="s">
        <v>233</v>
      </c>
      <c r="B800" s="29" t="s">
        <v>304</v>
      </c>
      <c r="C800" s="20" t="s">
        <v>277</v>
      </c>
      <c r="D800" s="20" t="s">
        <v>282</v>
      </c>
      <c r="E800" s="21" t="s">
        <v>263</v>
      </c>
      <c r="F800" s="22" t="s">
        <v>228</v>
      </c>
      <c r="G800" s="22" t="s">
        <v>260</v>
      </c>
      <c r="H800" s="28" t="s">
        <v>499</v>
      </c>
      <c r="I800" s="20" t="s">
        <v>245</v>
      </c>
      <c r="J800" s="24">
        <v>84.2</v>
      </c>
      <c r="K800" s="24">
        <v>84.2</v>
      </c>
      <c r="L800" s="88">
        <f t="shared" si="75"/>
        <v>100</v>
      </c>
    </row>
    <row r="801" spans="1:12" ht="26.25">
      <c r="A801" s="54" t="s">
        <v>488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348</v>
      </c>
      <c r="I801" s="20"/>
      <c r="J801" s="24">
        <f>J802</f>
        <v>0.4</v>
      </c>
      <c r="K801" s="24">
        <f>K802</f>
        <v>0.4</v>
      </c>
      <c r="L801" s="88">
        <f t="shared" si="75"/>
        <v>100</v>
      </c>
    </row>
    <row r="802" spans="1:12" ht="12.75">
      <c r="A802" s="25" t="s">
        <v>229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348</v>
      </c>
      <c r="I802" s="20" t="s">
        <v>330</v>
      </c>
      <c r="J802" s="24">
        <f>J803</f>
        <v>0.4</v>
      </c>
      <c r="K802" s="24">
        <f>K803</f>
        <v>0.4</v>
      </c>
      <c r="L802" s="88">
        <f t="shared" si="75"/>
        <v>100</v>
      </c>
    </row>
    <row r="803" spans="1:12" ht="26.25">
      <c r="A803" s="33" t="s">
        <v>251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348</v>
      </c>
      <c r="I803" s="20" t="s">
        <v>245</v>
      </c>
      <c r="J803" s="24">
        <v>0.4</v>
      </c>
      <c r="K803" s="24">
        <v>0.4</v>
      </c>
      <c r="L803" s="88">
        <f t="shared" si="75"/>
        <v>100</v>
      </c>
    </row>
    <row r="804" spans="1:12" ht="26.25">
      <c r="A804" s="26" t="s">
        <v>333</v>
      </c>
      <c r="B804" s="13" t="s">
        <v>304</v>
      </c>
      <c r="C804" s="10" t="s">
        <v>277</v>
      </c>
      <c r="D804" s="10" t="s">
        <v>282</v>
      </c>
      <c r="E804" s="16" t="s">
        <v>334</v>
      </c>
      <c r="F804" s="17" t="s">
        <v>221</v>
      </c>
      <c r="G804" s="17" t="s">
        <v>180</v>
      </c>
      <c r="H804" s="12" t="s">
        <v>181</v>
      </c>
      <c r="I804" s="10"/>
      <c r="J804" s="14">
        <f aca="true" t="shared" si="76" ref="J804:K806">J805</f>
        <v>196</v>
      </c>
      <c r="K804" s="14">
        <f t="shared" si="76"/>
        <v>196</v>
      </c>
      <c r="L804" s="88">
        <f>K804/J804*100</f>
        <v>100</v>
      </c>
    </row>
    <row r="805" spans="1:12" ht="26.25">
      <c r="A805" s="25" t="s">
        <v>595</v>
      </c>
      <c r="B805" s="29" t="s">
        <v>304</v>
      </c>
      <c r="C805" s="20" t="s">
        <v>277</v>
      </c>
      <c r="D805" s="20" t="s">
        <v>282</v>
      </c>
      <c r="E805" s="21" t="s">
        <v>334</v>
      </c>
      <c r="F805" s="22" t="s">
        <v>221</v>
      </c>
      <c r="G805" s="22" t="s">
        <v>180</v>
      </c>
      <c r="H805" s="28" t="s">
        <v>596</v>
      </c>
      <c r="I805" s="20"/>
      <c r="J805" s="24">
        <f t="shared" si="76"/>
        <v>196</v>
      </c>
      <c r="K805" s="24">
        <f t="shared" si="76"/>
        <v>196</v>
      </c>
      <c r="L805" s="88">
        <f t="shared" si="75"/>
        <v>100</v>
      </c>
    </row>
    <row r="806" spans="1:12" ht="39">
      <c r="A806" s="25" t="s">
        <v>328</v>
      </c>
      <c r="B806" s="29" t="s">
        <v>304</v>
      </c>
      <c r="C806" s="20" t="s">
        <v>277</v>
      </c>
      <c r="D806" s="20" t="s">
        <v>282</v>
      </c>
      <c r="E806" s="21" t="s">
        <v>334</v>
      </c>
      <c r="F806" s="22" t="s">
        <v>221</v>
      </c>
      <c r="G806" s="22" t="s">
        <v>180</v>
      </c>
      <c r="H806" s="28" t="s">
        <v>596</v>
      </c>
      <c r="I806" s="20" t="s">
        <v>329</v>
      </c>
      <c r="J806" s="24">
        <f t="shared" si="76"/>
        <v>196</v>
      </c>
      <c r="K806" s="24">
        <f t="shared" si="76"/>
        <v>196</v>
      </c>
      <c r="L806" s="88">
        <f t="shared" si="75"/>
        <v>100</v>
      </c>
    </row>
    <row r="807" spans="1:12" ht="12.75">
      <c r="A807" s="25" t="s">
        <v>243</v>
      </c>
      <c r="B807" s="29" t="s">
        <v>304</v>
      </c>
      <c r="C807" s="20" t="s">
        <v>277</v>
      </c>
      <c r="D807" s="20" t="s">
        <v>282</v>
      </c>
      <c r="E807" s="21" t="s">
        <v>334</v>
      </c>
      <c r="F807" s="22" t="s">
        <v>221</v>
      </c>
      <c r="G807" s="22" t="s">
        <v>180</v>
      </c>
      <c r="H807" s="28" t="s">
        <v>596</v>
      </c>
      <c r="I807" s="20" t="s">
        <v>244</v>
      </c>
      <c r="J807" s="24">
        <v>196</v>
      </c>
      <c r="K807" s="24">
        <v>196</v>
      </c>
      <c r="L807" s="88">
        <f t="shared" si="75"/>
        <v>100</v>
      </c>
    </row>
    <row r="808" spans="1:12" ht="12.75">
      <c r="A808" s="7" t="s">
        <v>283</v>
      </c>
      <c r="B808" s="3" t="s">
        <v>294</v>
      </c>
      <c r="C808" s="1"/>
      <c r="D808" s="1"/>
      <c r="E808" s="41"/>
      <c r="F808" s="42"/>
      <c r="G808" s="42"/>
      <c r="H808" s="42"/>
      <c r="I808" s="1"/>
      <c r="J808" s="43">
        <f>J809+J848</f>
        <v>152783</v>
      </c>
      <c r="K808" s="43">
        <f>K809+K848</f>
        <v>151443.69999999998</v>
      </c>
      <c r="L808" s="88">
        <f t="shared" si="75"/>
        <v>99.12339723660354</v>
      </c>
    </row>
    <row r="809" spans="1:12" ht="13.5">
      <c r="A809" s="9" t="s">
        <v>264</v>
      </c>
      <c r="B809" s="13" t="s">
        <v>294</v>
      </c>
      <c r="C809" s="10" t="s">
        <v>265</v>
      </c>
      <c r="D809" s="44"/>
      <c r="E809" s="27"/>
      <c r="F809" s="28"/>
      <c r="G809" s="28"/>
      <c r="H809" s="28"/>
      <c r="I809" s="44"/>
      <c r="J809" s="31">
        <f>J810</f>
        <v>55978.100000000006</v>
      </c>
      <c r="K809" s="31">
        <f>K810</f>
        <v>54898.299999999996</v>
      </c>
      <c r="L809" s="88">
        <f t="shared" si="75"/>
        <v>98.07103134975998</v>
      </c>
    </row>
    <row r="810" spans="1:12" ht="13.5">
      <c r="A810" s="15" t="s">
        <v>340</v>
      </c>
      <c r="B810" s="13" t="s">
        <v>294</v>
      </c>
      <c r="C810" s="10" t="s">
        <v>265</v>
      </c>
      <c r="D810" s="10" t="s">
        <v>267</v>
      </c>
      <c r="E810" s="27"/>
      <c r="F810" s="28"/>
      <c r="G810" s="28"/>
      <c r="H810" s="28"/>
      <c r="I810" s="44"/>
      <c r="J810" s="31">
        <f>J811+J817</f>
        <v>55978.100000000006</v>
      </c>
      <c r="K810" s="31">
        <f>K811+K817</f>
        <v>54898.299999999996</v>
      </c>
      <c r="L810" s="88">
        <f t="shared" si="75"/>
        <v>98.07103134975998</v>
      </c>
    </row>
    <row r="811" spans="1:14" ht="39">
      <c r="A811" s="67" t="s">
        <v>401</v>
      </c>
      <c r="B811" s="13" t="s">
        <v>294</v>
      </c>
      <c r="C811" s="10" t="s">
        <v>265</v>
      </c>
      <c r="D811" s="10" t="s">
        <v>267</v>
      </c>
      <c r="E811" s="11" t="s">
        <v>261</v>
      </c>
      <c r="F811" s="12" t="s">
        <v>221</v>
      </c>
      <c r="G811" s="12" t="s">
        <v>180</v>
      </c>
      <c r="H811" s="12" t="s">
        <v>181</v>
      </c>
      <c r="I811" s="44"/>
      <c r="J811" s="31">
        <f>J812</f>
        <v>27.3</v>
      </c>
      <c r="K811" s="31">
        <f>K812</f>
        <v>27.3</v>
      </c>
      <c r="L811" s="88">
        <f>K811/J811*100</f>
        <v>100</v>
      </c>
      <c r="N811" s="77"/>
    </row>
    <row r="812" spans="1:12" ht="12.75">
      <c r="A812" s="54" t="s">
        <v>7</v>
      </c>
      <c r="B812" s="29" t="s">
        <v>294</v>
      </c>
      <c r="C812" s="20" t="s">
        <v>265</v>
      </c>
      <c r="D812" s="20" t="s">
        <v>267</v>
      </c>
      <c r="E812" s="27" t="s">
        <v>261</v>
      </c>
      <c r="F812" s="28" t="s">
        <v>219</v>
      </c>
      <c r="G812" s="28" t="s">
        <v>180</v>
      </c>
      <c r="H812" s="28" t="s">
        <v>181</v>
      </c>
      <c r="I812" s="61"/>
      <c r="J812" s="45">
        <f aca="true" t="shared" si="77" ref="J812:K815">J813</f>
        <v>27.3</v>
      </c>
      <c r="K812" s="45">
        <f t="shared" si="77"/>
        <v>27.3</v>
      </c>
      <c r="L812" s="88">
        <f t="shared" si="75"/>
        <v>100</v>
      </c>
    </row>
    <row r="813" spans="1:12" ht="52.5">
      <c r="A813" s="54" t="s">
        <v>192</v>
      </c>
      <c r="B813" s="29" t="s">
        <v>294</v>
      </c>
      <c r="C813" s="20" t="s">
        <v>265</v>
      </c>
      <c r="D813" s="20" t="s">
        <v>267</v>
      </c>
      <c r="E813" s="27" t="s">
        <v>261</v>
      </c>
      <c r="F813" s="28" t="s">
        <v>219</v>
      </c>
      <c r="G813" s="28" t="s">
        <v>260</v>
      </c>
      <c r="H813" s="28" t="s">
        <v>181</v>
      </c>
      <c r="I813" s="61"/>
      <c r="J813" s="45">
        <f t="shared" si="77"/>
        <v>27.3</v>
      </c>
      <c r="K813" s="45">
        <f t="shared" si="77"/>
        <v>27.3</v>
      </c>
      <c r="L813" s="88">
        <f t="shared" si="75"/>
        <v>100</v>
      </c>
    </row>
    <row r="814" spans="1:12" ht="12.75">
      <c r="A814" s="54" t="s">
        <v>8</v>
      </c>
      <c r="B814" s="29" t="s">
        <v>294</v>
      </c>
      <c r="C814" s="20" t="s">
        <v>265</v>
      </c>
      <c r="D814" s="20" t="s">
        <v>267</v>
      </c>
      <c r="E814" s="27" t="s">
        <v>261</v>
      </c>
      <c r="F814" s="28" t="s">
        <v>219</v>
      </c>
      <c r="G814" s="28" t="s">
        <v>260</v>
      </c>
      <c r="H814" s="28" t="s">
        <v>193</v>
      </c>
      <c r="I814" s="61"/>
      <c r="J814" s="45">
        <f t="shared" si="77"/>
        <v>27.3</v>
      </c>
      <c r="K814" s="45">
        <f t="shared" si="77"/>
        <v>27.3</v>
      </c>
      <c r="L814" s="88">
        <f t="shared" si="75"/>
        <v>100</v>
      </c>
    </row>
    <row r="815" spans="1:12" ht="26.25">
      <c r="A815" s="25" t="s">
        <v>226</v>
      </c>
      <c r="B815" s="29" t="s">
        <v>294</v>
      </c>
      <c r="C815" s="20" t="s">
        <v>265</v>
      </c>
      <c r="D815" s="20" t="s">
        <v>267</v>
      </c>
      <c r="E815" s="27" t="s">
        <v>261</v>
      </c>
      <c r="F815" s="28" t="s">
        <v>219</v>
      </c>
      <c r="G815" s="28" t="s">
        <v>260</v>
      </c>
      <c r="H815" s="28" t="s">
        <v>193</v>
      </c>
      <c r="I815" s="20" t="s">
        <v>225</v>
      </c>
      <c r="J815" s="45">
        <f t="shared" si="77"/>
        <v>27.3</v>
      </c>
      <c r="K815" s="45">
        <f t="shared" si="77"/>
        <v>27.3</v>
      </c>
      <c r="L815" s="88">
        <f t="shared" si="75"/>
        <v>100</v>
      </c>
    </row>
    <row r="816" spans="1:12" ht="12.75">
      <c r="A816" s="25" t="s">
        <v>6</v>
      </c>
      <c r="B816" s="29" t="s">
        <v>294</v>
      </c>
      <c r="C816" s="20" t="s">
        <v>265</v>
      </c>
      <c r="D816" s="20" t="s">
        <v>267</v>
      </c>
      <c r="E816" s="27" t="s">
        <v>261</v>
      </c>
      <c r="F816" s="28" t="s">
        <v>219</v>
      </c>
      <c r="G816" s="28" t="s">
        <v>260</v>
      </c>
      <c r="H816" s="28" t="s">
        <v>193</v>
      </c>
      <c r="I816" s="20" t="s">
        <v>250</v>
      </c>
      <c r="J816" s="45">
        <v>27.3</v>
      </c>
      <c r="K816" s="45">
        <v>27.3</v>
      </c>
      <c r="L816" s="88">
        <f t="shared" si="75"/>
        <v>100</v>
      </c>
    </row>
    <row r="817" spans="1:12" ht="26.25">
      <c r="A817" s="26" t="s">
        <v>402</v>
      </c>
      <c r="B817" s="13" t="s">
        <v>294</v>
      </c>
      <c r="C817" s="10" t="s">
        <v>265</v>
      </c>
      <c r="D817" s="10" t="s">
        <v>267</v>
      </c>
      <c r="E817" s="11" t="s">
        <v>269</v>
      </c>
      <c r="F817" s="12" t="s">
        <v>221</v>
      </c>
      <c r="G817" s="12" t="s">
        <v>180</v>
      </c>
      <c r="H817" s="12" t="s">
        <v>181</v>
      </c>
      <c r="I817" s="10"/>
      <c r="J817" s="31">
        <f>J818</f>
        <v>55950.8</v>
      </c>
      <c r="K817" s="31">
        <f>K818</f>
        <v>54870.99999999999</v>
      </c>
      <c r="L817" s="88">
        <f t="shared" si="75"/>
        <v>98.07009015063232</v>
      </c>
    </row>
    <row r="818" spans="1:12" ht="12.75">
      <c r="A818" s="54" t="s">
        <v>9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180</v>
      </c>
      <c r="H818" s="28" t="s">
        <v>181</v>
      </c>
      <c r="I818" s="20"/>
      <c r="J818" s="45">
        <f>J819+J844</f>
        <v>55950.8</v>
      </c>
      <c r="K818" s="45">
        <f>K819+K844</f>
        <v>54870.99999999999</v>
      </c>
      <c r="L818" s="88">
        <f>K818/J818*100</f>
        <v>98.07009015063232</v>
      </c>
    </row>
    <row r="819" spans="1:12" ht="26.25">
      <c r="A819" s="54" t="s">
        <v>185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181</v>
      </c>
      <c r="I819" s="20"/>
      <c r="J819" s="45">
        <f>J820+J841+J838+J826+J835+J823+J832+J829</f>
        <v>51655.8</v>
      </c>
      <c r="K819" s="45">
        <f>K820+K841+K838+K826+K835+K823+K832+K829</f>
        <v>50576.09999999999</v>
      </c>
      <c r="L819" s="88">
        <f t="shared" si="75"/>
        <v>97.90981845213894</v>
      </c>
    </row>
    <row r="820" spans="1:12" ht="26.25">
      <c r="A820" s="25" t="s">
        <v>10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186</v>
      </c>
      <c r="I820" s="20"/>
      <c r="J820" s="45">
        <f>J821</f>
        <v>10507.2</v>
      </c>
      <c r="K820" s="45">
        <f>K821</f>
        <v>9633.6</v>
      </c>
      <c r="L820" s="88">
        <f t="shared" si="75"/>
        <v>91.68570123343991</v>
      </c>
    </row>
    <row r="821" spans="1:12" ht="26.25">
      <c r="A821" s="25" t="s">
        <v>226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282</v>
      </c>
      <c r="H821" s="28" t="s">
        <v>186</v>
      </c>
      <c r="I821" s="20" t="s">
        <v>225</v>
      </c>
      <c r="J821" s="45">
        <f>J822</f>
        <v>10507.2</v>
      </c>
      <c r="K821" s="45">
        <f>K822</f>
        <v>9633.6</v>
      </c>
      <c r="L821" s="88">
        <f t="shared" si="75"/>
        <v>91.68570123343991</v>
      </c>
    </row>
    <row r="822" spans="1:12" ht="12.75">
      <c r="A822" s="25" t="s">
        <v>6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282</v>
      </c>
      <c r="H822" s="28" t="s">
        <v>186</v>
      </c>
      <c r="I822" s="20" t="s">
        <v>250</v>
      </c>
      <c r="J822" s="45">
        <v>10507.2</v>
      </c>
      <c r="K822" s="45">
        <v>9633.6</v>
      </c>
      <c r="L822" s="88">
        <f t="shared" si="75"/>
        <v>91.68570123343991</v>
      </c>
    </row>
    <row r="823" spans="1:12" ht="56.25" customHeight="1">
      <c r="A823" s="25" t="s">
        <v>451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282</v>
      </c>
      <c r="H823" s="28" t="s">
        <v>428</v>
      </c>
      <c r="I823" s="20"/>
      <c r="J823" s="45">
        <f>J824</f>
        <v>29683</v>
      </c>
      <c r="K823" s="45">
        <f>K824</f>
        <v>29628.3</v>
      </c>
      <c r="L823" s="88">
        <f t="shared" si="75"/>
        <v>99.81571943536704</v>
      </c>
    </row>
    <row r="824" spans="1:12" ht="26.25">
      <c r="A824" s="25" t="s">
        <v>226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282</v>
      </c>
      <c r="H824" s="28" t="s">
        <v>428</v>
      </c>
      <c r="I824" s="20" t="s">
        <v>225</v>
      </c>
      <c r="J824" s="45">
        <f>J825</f>
        <v>29683</v>
      </c>
      <c r="K824" s="45">
        <f>K825</f>
        <v>29628.3</v>
      </c>
      <c r="L824" s="88">
        <f t="shared" si="75"/>
        <v>99.81571943536704</v>
      </c>
    </row>
    <row r="825" spans="1:12" ht="12.75">
      <c r="A825" s="25" t="s">
        <v>6</v>
      </c>
      <c r="B825" s="29" t="s">
        <v>294</v>
      </c>
      <c r="C825" s="20" t="s">
        <v>265</v>
      </c>
      <c r="D825" s="20" t="s">
        <v>267</v>
      </c>
      <c r="E825" s="27" t="s">
        <v>269</v>
      </c>
      <c r="F825" s="28" t="s">
        <v>219</v>
      </c>
      <c r="G825" s="28" t="s">
        <v>282</v>
      </c>
      <c r="H825" s="28" t="s">
        <v>428</v>
      </c>
      <c r="I825" s="20" t="s">
        <v>250</v>
      </c>
      <c r="J825" s="45">
        <v>29683</v>
      </c>
      <c r="K825" s="45">
        <v>29628.3</v>
      </c>
      <c r="L825" s="88">
        <f>K825/J825*100</f>
        <v>99.81571943536704</v>
      </c>
    </row>
    <row r="826" spans="1:12" ht="26.25">
      <c r="A826" s="25" t="s">
        <v>380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427</v>
      </c>
      <c r="I826" s="20"/>
      <c r="J826" s="45">
        <f>J827</f>
        <v>158.4</v>
      </c>
      <c r="K826" s="45">
        <f>K827</f>
        <v>150.8</v>
      </c>
      <c r="L826" s="88">
        <f t="shared" si="75"/>
        <v>95.20202020202021</v>
      </c>
    </row>
    <row r="827" spans="1:12" ht="26.25">
      <c r="A827" s="25" t="s">
        <v>226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427</v>
      </c>
      <c r="I827" s="20" t="s">
        <v>225</v>
      </c>
      <c r="J827" s="45">
        <f>J828</f>
        <v>158.4</v>
      </c>
      <c r="K827" s="45">
        <f>K828</f>
        <v>150.8</v>
      </c>
      <c r="L827" s="88">
        <f t="shared" si="75"/>
        <v>95.20202020202021</v>
      </c>
    </row>
    <row r="828" spans="1:12" ht="12.75">
      <c r="A828" s="25" t="s">
        <v>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427</v>
      </c>
      <c r="I828" s="20" t="s">
        <v>250</v>
      </c>
      <c r="J828" s="45">
        <v>158.4</v>
      </c>
      <c r="K828" s="45">
        <v>150.8</v>
      </c>
      <c r="L828" s="88">
        <f t="shared" si="75"/>
        <v>95.20202020202021</v>
      </c>
    </row>
    <row r="829" spans="1:12" ht="12.75">
      <c r="A829" s="19" t="s">
        <v>423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424</v>
      </c>
      <c r="I829" s="20"/>
      <c r="J829" s="45">
        <f>J830</f>
        <v>285.5</v>
      </c>
      <c r="K829" s="45">
        <f>K830</f>
        <v>285.5</v>
      </c>
      <c r="L829" s="88">
        <f t="shared" si="75"/>
        <v>100</v>
      </c>
    </row>
    <row r="830" spans="1:12" ht="26.25">
      <c r="A830" s="19" t="s">
        <v>226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424</v>
      </c>
      <c r="I830" s="20" t="s">
        <v>225</v>
      </c>
      <c r="J830" s="45">
        <f>J831</f>
        <v>285.5</v>
      </c>
      <c r="K830" s="45">
        <f>K831</f>
        <v>285.5</v>
      </c>
      <c r="L830" s="88">
        <f t="shared" si="75"/>
        <v>100</v>
      </c>
    </row>
    <row r="831" spans="1:12" ht="12.75">
      <c r="A831" s="19" t="s">
        <v>227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424</v>
      </c>
      <c r="I831" s="20" t="s">
        <v>250</v>
      </c>
      <c r="J831" s="45">
        <v>285.5</v>
      </c>
      <c r="K831" s="45">
        <v>285.5</v>
      </c>
      <c r="L831" s="88">
        <f t="shared" si="75"/>
        <v>100</v>
      </c>
    </row>
    <row r="832" spans="1:12" ht="26.25">
      <c r="A832" s="25" t="s">
        <v>376</v>
      </c>
      <c r="B832" s="29" t="s">
        <v>294</v>
      </c>
      <c r="C832" s="20" t="s">
        <v>265</v>
      </c>
      <c r="D832" s="20" t="s">
        <v>267</v>
      </c>
      <c r="E832" s="55" t="s">
        <v>269</v>
      </c>
      <c r="F832" s="56" t="s">
        <v>219</v>
      </c>
      <c r="G832" s="56" t="s">
        <v>282</v>
      </c>
      <c r="H832" s="56" t="s">
        <v>377</v>
      </c>
      <c r="I832" s="20"/>
      <c r="J832" s="45">
        <f>J833</f>
        <v>139</v>
      </c>
      <c r="K832" s="45">
        <f>K833</f>
        <v>139</v>
      </c>
      <c r="L832" s="88">
        <f>K832/J832*100</f>
        <v>100</v>
      </c>
    </row>
    <row r="833" spans="1:12" ht="26.25">
      <c r="A833" s="25" t="s">
        <v>226</v>
      </c>
      <c r="B833" s="29" t="s">
        <v>294</v>
      </c>
      <c r="C833" s="20" t="s">
        <v>265</v>
      </c>
      <c r="D833" s="20" t="s">
        <v>267</v>
      </c>
      <c r="E833" s="55" t="s">
        <v>269</v>
      </c>
      <c r="F833" s="56" t="s">
        <v>219</v>
      </c>
      <c r="G833" s="56" t="s">
        <v>282</v>
      </c>
      <c r="H833" s="56" t="s">
        <v>377</v>
      </c>
      <c r="I833" s="20" t="s">
        <v>225</v>
      </c>
      <c r="J833" s="45">
        <f>J834</f>
        <v>139</v>
      </c>
      <c r="K833" s="45">
        <f>K834</f>
        <v>139</v>
      </c>
      <c r="L833" s="88">
        <f t="shared" si="75"/>
        <v>100</v>
      </c>
    </row>
    <row r="834" spans="1:12" ht="12.75">
      <c r="A834" s="25" t="s">
        <v>6</v>
      </c>
      <c r="B834" s="29" t="s">
        <v>294</v>
      </c>
      <c r="C834" s="20" t="s">
        <v>265</v>
      </c>
      <c r="D834" s="20" t="s">
        <v>267</v>
      </c>
      <c r="E834" s="55" t="s">
        <v>269</v>
      </c>
      <c r="F834" s="56" t="s">
        <v>219</v>
      </c>
      <c r="G834" s="56" t="s">
        <v>282</v>
      </c>
      <c r="H834" s="56" t="s">
        <v>377</v>
      </c>
      <c r="I834" s="20" t="s">
        <v>250</v>
      </c>
      <c r="J834" s="45">
        <v>139</v>
      </c>
      <c r="K834" s="45">
        <v>139</v>
      </c>
      <c r="L834" s="88">
        <f t="shared" si="75"/>
        <v>100</v>
      </c>
    </row>
    <row r="835" spans="1:12" ht="52.5">
      <c r="A835" s="25" t="s">
        <v>452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418</v>
      </c>
      <c r="I835" s="20"/>
      <c r="J835" s="45">
        <f>J836</f>
        <v>7779.4</v>
      </c>
      <c r="K835" s="45">
        <f>K836</f>
        <v>7779.4</v>
      </c>
      <c r="L835" s="88">
        <f t="shared" si="75"/>
        <v>100</v>
      </c>
    </row>
    <row r="836" spans="1:12" ht="26.25">
      <c r="A836" s="25" t="s">
        <v>226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282</v>
      </c>
      <c r="H836" s="28" t="s">
        <v>418</v>
      </c>
      <c r="I836" s="20" t="s">
        <v>225</v>
      </c>
      <c r="J836" s="45">
        <f>J837</f>
        <v>7779.4</v>
      </c>
      <c r="K836" s="45">
        <f>K837</f>
        <v>7779.4</v>
      </c>
      <c r="L836" s="88">
        <f t="shared" si="75"/>
        <v>100</v>
      </c>
    </row>
    <row r="837" spans="1:12" ht="12.75">
      <c r="A837" s="25" t="s">
        <v>6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282</v>
      </c>
      <c r="H837" s="28" t="s">
        <v>418</v>
      </c>
      <c r="I837" s="20" t="s">
        <v>250</v>
      </c>
      <c r="J837" s="45">
        <v>7779.4</v>
      </c>
      <c r="K837" s="45">
        <v>7779.4</v>
      </c>
      <c r="L837" s="88">
        <f t="shared" si="75"/>
        <v>100</v>
      </c>
    </row>
    <row r="838" spans="1:12" ht="26.25">
      <c r="A838" s="25" t="s">
        <v>378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282</v>
      </c>
      <c r="H838" s="28" t="s">
        <v>379</v>
      </c>
      <c r="I838" s="20"/>
      <c r="J838" s="45">
        <f>J839</f>
        <v>3009.5</v>
      </c>
      <c r="K838" s="45">
        <f>K839</f>
        <v>2865.7</v>
      </c>
      <c r="L838" s="88">
        <f t="shared" si="75"/>
        <v>95.22179764080411</v>
      </c>
    </row>
    <row r="839" spans="1:12" ht="26.25">
      <c r="A839" s="25" t="s">
        <v>226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379</v>
      </c>
      <c r="I839" s="20" t="s">
        <v>225</v>
      </c>
      <c r="J839" s="45">
        <f>J840</f>
        <v>3009.5</v>
      </c>
      <c r="K839" s="45">
        <f>K840</f>
        <v>2865.7</v>
      </c>
      <c r="L839" s="88">
        <f>K839/J839*100</f>
        <v>95.22179764080411</v>
      </c>
    </row>
    <row r="840" spans="1:14" ht="12.75">
      <c r="A840" s="25" t="s">
        <v>6</v>
      </c>
      <c r="B840" s="29" t="s">
        <v>294</v>
      </c>
      <c r="C840" s="20" t="s">
        <v>265</v>
      </c>
      <c r="D840" s="20" t="s">
        <v>267</v>
      </c>
      <c r="E840" s="27" t="s">
        <v>269</v>
      </c>
      <c r="F840" s="28" t="s">
        <v>219</v>
      </c>
      <c r="G840" s="28" t="s">
        <v>282</v>
      </c>
      <c r="H840" s="28" t="s">
        <v>379</v>
      </c>
      <c r="I840" s="20" t="s">
        <v>250</v>
      </c>
      <c r="J840" s="45">
        <v>3009.5</v>
      </c>
      <c r="K840" s="45">
        <v>2865.7</v>
      </c>
      <c r="L840" s="88">
        <f t="shared" si="75"/>
        <v>95.22179764080411</v>
      </c>
      <c r="N840" s="77"/>
    </row>
    <row r="841" spans="1:12" ht="52.5">
      <c r="A841" s="25" t="s">
        <v>188</v>
      </c>
      <c r="B841" s="29" t="s">
        <v>294</v>
      </c>
      <c r="C841" s="20" t="s">
        <v>265</v>
      </c>
      <c r="D841" s="20" t="s">
        <v>267</v>
      </c>
      <c r="E841" s="27" t="s">
        <v>269</v>
      </c>
      <c r="F841" s="28" t="s">
        <v>219</v>
      </c>
      <c r="G841" s="28" t="s">
        <v>282</v>
      </c>
      <c r="H841" s="28" t="s">
        <v>189</v>
      </c>
      <c r="I841" s="20"/>
      <c r="J841" s="45">
        <f>J842</f>
        <v>93.8</v>
      </c>
      <c r="K841" s="45">
        <f>K842</f>
        <v>93.8</v>
      </c>
      <c r="L841" s="88">
        <f t="shared" si="75"/>
        <v>100</v>
      </c>
    </row>
    <row r="842" spans="1:12" ht="26.25">
      <c r="A842" s="25" t="s">
        <v>226</v>
      </c>
      <c r="B842" s="29" t="s">
        <v>294</v>
      </c>
      <c r="C842" s="20" t="s">
        <v>265</v>
      </c>
      <c r="D842" s="20" t="s">
        <v>267</v>
      </c>
      <c r="E842" s="27" t="s">
        <v>269</v>
      </c>
      <c r="F842" s="28" t="s">
        <v>219</v>
      </c>
      <c r="G842" s="28" t="s">
        <v>282</v>
      </c>
      <c r="H842" s="28" t="s">
        <v>189</v>
      </c>
      <c r="I842" s="20" t="s">
        <v>225</v>
      </c>
      <c r="J842" s="45">
        <f>J843</f>
        <v>93.8</v>
      </c>
      <c r="K842" s="45">
        <f>K843</f>
        <v>93.8</v>
      </c>
      <c r="L842" s="88">
        <f t="shared" si="75"/>
        <v>100</v>
      </c>
    </row>
    <row r="843" spans="1:12" ht="12.75">
      <c r="A843" s="25" t="s">
        <v>6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189</v>
      </c>
      <c r="I843" s="20" t="s">
        <v>250</v>
      </c>
      <c r="J843" s="45">
        <v>93.8</v>
      </c>
      <c r="K843" s="45">
        <v>93.8</v>
      </c>
      <c r="L843" s="88">
        <f t="shared" si="75"/>
        <v>100</v>
      </c>
    </row>
    <row r="844" spans="1:12" ht="12.75">
      <c r="A844" s="25" t="s">
        <v>536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537</v>
      </c>
      <c r="H844" s="28" t="s">
        <v>181</v>
      </c>
      <c r="I844" s="20"/>
      <c r="J844" s="45">
        <f aca="true" t="shared" si="78" ref="J844:K846">J845</f>
        <v>4295</v>
      </c>
      <c r="K844" s="45">
        <f t="shared" si="78"/>
        <v>4294.9</v>
      </c>
      <c r="L844" s="88">
        <f t="shared" si="75"/>
        <v>99.99767171129218</v>
      </c>
    </row>
    <row r="845" spans="1:12" ht="26.25">
      <c r="A845" s="80" t="s">
        <v>516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537</v>
      </c>
      <c r="H845" s="28" t="s">
        <v>538</v>
      </c>
      <c r="I845" s="20"/>
      <c r="J845" s="45">
        <f t="shared" si="78"/>
        <v>4295</v>
      </c>
      <c r="K845" s="45">
        <f t="shared" si="78"/>
        <v>4294.9</v>
      </c>
      <c r="L845" s="88">
        <f t="shared" si="75"/>
        <v>99.99767171129218</v>
      </c>
    </row>
    <row r="846" spans="1:12" ht="26.25">
      <c r="A846" s="25" t="s">
        <v>226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537</v>
      </c>
      <c r="H846" s="28" t="s">
        <v>538</v>
      </c>
      <c r="I846" s="20" t="s">
        <v>225</v>
      </c>
      <c r="J846" s="45">
        <f t="shared" si="78"/>
        <v>4295</v>
      </c>
      <c r="K846" s="45">
        <f t="shared" si="78"/>
        <v>4294.9</v>
      </c>
      <c r="L846" s="88">
        <f>K846/J846*100</f>
        <v>99.99767171129218</v>
      </c>
    </row>
    <row r="847" spans="1:12" ht="12.75">
      <c r="A847" s="25" t="s">
        <v>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537</v>
      </c>
      <c r="H847" s="28" t="s">
        <v>538</v>
      </c>
      <c r="I847" s="20" t="s">
        <v>250</v>
      </c>
      <c r="J847" s="45">
        <v>4295</v>
      </c>
      <c r="K847" s="45">
        <v>4294.9</v>
      </c>
      <c r="L847" s="88">
        <f t="shared" si="75"/>
        <v>99.99767171129218</v>
      </c>
    </row>
    <row r="848" spans="1:12" ht="12.75">
      <c r="A848" s="26" t="s">
        <v>220</v>
      </c>
      <c r="B848" s="13" t="s">
        <v>294</v>
      </c>
      <c r="C848" s="10" t="s">
        <v>284</v>
      </c>
      <c r="D848" s="10"/>
      <c r="E848" s="27"/>
      <c r="F848" s="28"/>
      <c r="G848" s="28"/>
      <c r="H848" s="28"/>
      <c r="I848" s="10"/>
      <c r="J848" s="31">
        <f>J849+J908</f>
        <v>96804.90000000001</v>
      </c>
      <c r="K848" s="31">
        <f>K849+K908</f>
        <v>96545.4</v>
      </c>
      <c r="L848" s="88">
        <f t="shared" si="75"/>
        <v>99.7319350570064</v>
      </c>
    </row>
    <row r="849" spans="1:12" ht="12.75">
      <c r="A849" s="15" t="s">
        <v>285</v>
      </c>
      <c r="B849" s="13" t="s">
        <v>294</v>
      </c>
      <c r="C849" s="10" t="s">
        <v>284</v>
      </c>
      <c r="D849" s="10" t="s">
        <v>260</v>
      </c>
      <c r="E849" s="27"/>
      <c r="F849" s="28"/>
      <c r="G849" s="28"/>
      <c r="H849" s="28"/>
      <c r="I849" s="10"/>
      <c r="J849" s="31">
        <f>+J850+J860+J866</f>
        <v>89562.3</v>
      </c>
      <c r="K849" s="31">
        <f>+K850+K860+K866</f>
        <v>89335</v>
      </c>
      <c r="L849" s="88">
        <f t="shared" si="75"/>
        <v>99.74621017995294</v>
      </c>
    </row>
    <row r="850" spans="1:12" ht="37.5" customHeight="1">
      <c r="A850" s="26" t="s">
        <v>400</v>
      </c>
      <c r="B850" s="13" t="s">
        <v>294</v>
      </c>
      <c r="C850" s="10" t="s">
        <v>284</v>
      </c>
      <c r="D850" s="10" t="s">
        <v>260</v>
      </c>
      <c r="E850" s="58" t="s">
        <v>267</v>
      </c>
      <c r="F850" s="59" t="s">
        <v>221</v>
      </c>
      <c r="G850" s="59" t="s">
        <v>180</v>
      </c>
      <c r="H850" s="59" t="s">
        <v>181</v>
      </c>
      <c r="I850" s="10"/>
      <c r="J850" s="31">
        <f>J851</f>
        <v>135</v>
      </c>
      <c r="K850" s="31">
        <f>K851</f>
        <v>135</v>
      </c>
      <c r="L850" s="88">
        <f t="shared" si="75"/>
        <v>100</v>
      </c>
    </row>
    <row r="851" spans="1:12" ht="26.25">
      <c r="A851" s="54" t="s">
        <v>3</v>
      </c>
      <c r="B851" s="29" t="s">
        <v>294</v>
      </c>
      <c r="C851" s="20" t="s">
        <v>284</v>
      </c>
      <c r="D851" s="20" t="s">
        <v>260</v>
      </c>
      <c r="E851" s="55" t="s">
        <v>267</v>
      </c>
      <c r="F851" s="56" t="s">
        <v>219</v>
      </c>
      <c r="G851" s="56" t="s">
        <v>180</v>
      </c>
      <c r="H851" s="56" t="s">
        <v>181</v>
      </c>
      <c r="I851" s="20"/>
      <c r="J851" s="45">
        <f>J852+J856</f>
        <v>135</v>
      </c>
      <c r="K851" s="45">
        <f>K852+K856</f>
        <v>135</v>
      </c>
      <c r="L851" s="88">
        <f t="shared" si="75"/>
        <v>100</v>
      </c>
    </row>
    <row r="852" spans="1:12" ht="54.75" customHeight="1">
      <c r="A852" s="70" t="s">
        <v>194</v>
      </c>
      <c r="B852" s="29" t="s">
        <v>294</v>
      </c>
      <c r="C852" s="20" t="s">
        <v>284</v>
      </c>
      <c r="D852" s="20" t="s">
        <v>260</v>
      </c>
      <c r="E852" s="55" t="s">
        <v>267</v>
      </c>
      <c r="F852" s="56" t="s">
        <v>219</v>
      </c>
      <c r="G852" s="56" t="s">
        <v>267</v>
      </c>
      <c r="H852" s="56" t="s">
        <v>181</v>
      </c>
      <c r="I852" s="20"/>
      <c r="J852" s="45">
        <f aca="true" t="shared" si="79" ref="J852:K854">J853</f>
        <v>10</v>
      </c>
      <c r="K852" s="45">
        <f t="shared" si="79"/>
        <v>10</v>
      </c>
      <c r="L852" s="88">
        <f t="shared" si="75"/>
        <v>100</v>
      </c>
    </row>
    <row r="853" spans="1:12" ht="12.75">
      <c r="A853" s="54" t="s">
        <v>4</v>
      </c>
      <c r="B853" s="29" t="s">
        <v>294</v>
      </c>
      <c r="C853" s="20" t="s">
        <v>284</v>
      </c>
      <c r="D853" s="20" t="s">
        <v>260</v>
      </c>
      <c r="E853" s="55" t="s">
        <v>267</v>
      </c>
      <c r="F853" s="56" t="s">
        <v>219</v>
      </c>
      <c r="G853" s="56" t="s">
        <v>267</v>
      </c>
      <c r="H853" s="56" t="s">
        <v>195</v>
      </c>
      <c r="I853" s="20"/>
      <c r="J853" s="45">
        <f t="shared" si="79"/>
        <v>10</v>
      </c>
      <c r="K853" s="45">
        <f t="shared" si="79"/>
        <v>10</v>
      </c>
      <c r="L853" s="88">
        <f>K853/J853*100</f>
        <v>100</v>
      </c>
    </row>
    <row r="854" spans="1:12" ht="26.25">
      <c r="A854" s="25" t="s">
        <v>215</v>
      </c>
      <c r="B854" s="29" t="s">
        <v>294</v>
      </c>
      <c r="C854" s="20" t="s">
        <v>284</v>
      </c>
      <c r="D854" s="20" t="s">
        <v>260</v>
      </c>
      <c r="E854" s="55" t="s">
        <v>267</v>
      </c>
      <c r="F854" s="56" t="s">
        <v>219</v>
      </c>
      <c r="G854" s="56" t="s">
        <v>267</v>
      </c>
      <c r="H854" s="56" t="s">
        <v>195</v>
      </c>
      <c r="I854" s="20" t="s">
        <v>330</v>
      </c>
      <c r="J854" s="45">
        <f t="shared" si="79"/>
        <v>10</v>
      </c>
      <c r="K854" s="45">
        <f t="shared" si="79"/>
        <v>10</v>
      </c>
      <c r="L854" s="88">
        <f t="shared" si="75"/>
        <v>100</v>
      </c>
    </row>
    <row r="855" spans="1:12" ht="26.25">
      <c r="A855" s="25" t="s">
        <v>233</v>
      </c>
      <c r="B855" s="29" t="s">
        <v>294</v>
      </c>
      <c r="C855" s="20" t="s">
        <v>284</v>
      </c>
      <c r="D855" s="20" t="s">
        <v>260</v>
      </c>
      <c r="E855" s="55" t="s">
        <v>267</v>
      </c>
      <c r="F855" s="56" t="s">
        <v>219</v>
      </c>
      <c r="G855" s="56" t="s">
        <v>267</v>
      </c>
      <c r="H855" s="56" t="s">
        <v>195</v>
      </c>
      <c r="I855" s="20" t="s">
        <v>245</v>
      </c>
      <c r="J855" s="45">
        <v>10</v>
      </c>
      <c r="K855" s="45">
        <v>10</v>
      </c>
      <c r="L855" s="88">
        <f t="shared" si="75"/>
        <v>100</v>
      </c>
    </row>
    <row r="856" spans="1:12" ht="52.5">
      <c r="A856" s="19" t="s">
        <v>190</v>
      </c>
      <c r="B856" s="29" t="s">
        <v>294</v>
      </c>
      <c r="C856" s="20" t="s">
        <v>284</v>
      </c>
      <c r="D856" s="20" t="s">
        <v>260</v>
      </c>
      <c r="E856" s="55" t="s">
        <v>267</v>
      </c>
      <c r="F856" s="56" t="s">
        <v>219</v>
      </c>
      <c r="G856" s="56" t="s">
        <v>261</v>
      </c>
      <c r="H856" s="56" t="s">
        <v>181</v>
      </c>
      <c r="I856" s="20"/>
      <c r="J856" s="45">
        <f aca="true" t="shared" si="80" ref="J856:K858">J857</f>
        <v>125</v>
      </c>
      <c r="K856" s="45">
        <f t="shared" si="80"/>
        <v>125</v>
      </c>
      <c r="L856" s="88">
        <f t="shared" si="75"/>
        <v>100</v>
      </c>
    </row>
    <row r="857" spans="1:12" ht="12.75">
      <c r="A857" s="19" t="s">
        <v>5</v>
      </c>
      <c r="B857" s="29" t="s">
        <v>294</v>
      </c>
      <c r="C857" s="20" t="s">
        <v>284</v>
      </c>
      <c r="D857" s="20" t="s">
        <v>260</v>
      </c>
      <c r="E857" s="55" t="s">
        <v>267</v>
      </c>
      <c r="F857" s="56" t="s">
        <v>219</v>
      </c>
      <c r="G857" s="56" t="s">
        <v>261</v>
      </c>
      <c r="H857" s="56" t="s">
        <v>191</v>
      </c>
      <c r="I857" s="20"/>
      <c r="J857" s="45">
        <f t="shared" si="80"/>
        <v>125</v>
      </c>
      <c r="K857" s="45">
        <f t="shared" si="80"/>
        <v>125</v>
      </c>
      <c r="L857" s="88">
        <f t="shared" si="75"/>
        <v>100</v>
      </c>
    </row>
    <row r="858" spans="1:12" ht="26.25">
      <c r="A858" s="25" t="s">
        <v>226</v>
      </c>
      <c r="B858" s="29" t="s">
        <v>294</v>
      </c>
      <c r="C858" s="20" t="s">
        <v>284</v>
      </c>
      <c r="D858" s="20" t="s">
        <v>260</v>
      </c>
      <c r="E858" s="55" t="s">
        <v>267</v>
      </c>
      <c r="F858" s="56" t="s">
        <v>219</v>
      </c>
      <c r="G858" s="56" t="s">
        <v>261</v>
      </c>
      <c r="H858" s="56" t="s">
        <v>191</v>
      </c>
      <c r="I858" s="20" t="s">
        <v>225</v>
      </c>
      <c r="J858" s="45">
        <f t="shared" si="80"/>
        <v>125</v>
      </c>
      <c r="K858" s="45">
        <f t="shared" si="80"/>
        <v>125</v>
      </c>
      <c r="L858" s="88">
        <f t="shared" si="75"/>
        <v>100</v>
      </c>
    </row>
    <row r="859" spans="1:12" ht="12.75">
      <c r="A859" s="25" t="s">
        <v>6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261</v>
      </c>
      <c r="H859" s="56" t="s">
        <v>191</v>
      </c>
      <c r="I859" s="20" t="s">
        <v>250</v>
      </c>
      <c r="J859" s="45">
        <v>125</v>
      </c>
      <c r="K859" s="45">
        <v>125</v>
      </c>
      <c r="L859" s="88">
        <f t="shared" si="75"/>
        <v>100</v>
      </c>
    </row>
    <row r="860" spans="1:12" ht="39">
      <c r="A860" s="67" t="s">
        <v>401</v>
      </c>
      <c r="B860" s="13" t="s">
        <v>294</v>
      </c>
      <c r="C860" s="10" t="s">
        <v>284</v>
      </c>
      <c r="D860" s="10" t="s">
        <v>260</v>
      </c>
      <c r="E860" s="11" t="s">
        <v>261</v>
      </c>
      <c r="F860" s="12" t="s">
        <v>221</v>
      </c>
      <c r="G860" s="12" t="s">
        <v>180</v>
      </c>
      <c r="H860" s="12" t="s">
        <v>181</v>
      </c>
      <c r="I860" s="44"/>
      <c r="J860" s="31">
        <f>J861</f>
        <v>58.5</v>
      </c>
      <c r="K860" s="31">
        <f>K861</f>
        <v>58.5</v>
      </c>
      <c r="L860" s="88">
        <f>K860/J860*100</f>
        <v>100</v>
      </c>
    </row>
    <row r="861" spans="1:12" ht="12.75">
      <c r="A861" s="54" t="s">
        <v>7</v>
      </c>
      <c r="B861" s="29" t="s">
        <v>294</v>
      </c>
      <c r="C861" s="20" t="s">
        <v>284</v>
      </c>
      <c r="D861" s="20" t="s">
        <v>260</v>
      </c>
      <c r="E861" s="27" t="s">
        <v>261</v>
      </c>
      <c r="F861" s="28" t="s">
        <v>219</v>
      </c>
      <c r="G861" s="28" t="s">
        <v>180</v>
      </c>
      <c r="H861" s="28" t="s">
        <v>181</v>
      </c>
      <c r="I861" s="61"/>
      <c r="J861" s="45">
        <f aca="true" t="shared" si="81" ref="J861:K864">J862</f>
        <v>58.5</v>
      </c>
      <c r="K861" s="45">
        <f t="shared" si="81"/>
        <v>58.5</v>
      </c>
      <c r="L861" s="88">
        <f t="shared" si="75"/>
        <v>100</v>
      </c>
    </row>
    <row r="862" spans="1:12" ht="52.5">
      <c r="A862" s="54" t="s">
        <v>192</v>
      </c>
      <c r="B862" s="29" t="s">
        <v>294</v>
      </c>
      <c r="C862" s="20" t="s">
        <v>284</v>
      </c>
      <c r="D862" s="20" t="s">
        <v>260</v>
      </c>
      <c r="E862" s="27" t="s">
        <v>261</v>
      </c>
      <c r="F862" s="28" t="s">
        <v>219</v>
      </c>
      <c r="G862" s="28" t="s">
        <v>260</v>
      </c>
      <c r="H862" s="28" t="s">
        <v>181</v>
      </c>
      <c r="I862" s="61"/>
      <c r="J862" s="45">
        <f t="shared" si="81"/>
        <v>58.5</v>
      </c>
      <c r="K862" s="45">
        <f t="shared" si="81"/>
        <v>58.5</v>
      </c>
      <c r="L862" s="88">
        <f aca="true" t="shared" si="82" ref="L862:L880">K862/J862*100</f>
        <v>100</v>
      </c>
    </row>
    <row r="863" spans="1:12" ht="12.75">
      <c r="A863" s="54" t="s">
        <v>8</v>
      </c>
      <c r="B863" s="29" t="s">
        <v>294</v>
      </c>
      <c r="C863" s="20" t="s">
        <v>284</v>
      </c>
      <c r="D863" s="20" t="s">
        <v>260</v>
      </c>
      <c r="E863" s="27" t="s">
        <v>261</v>
      </c>
      <c r="F863" s="28" t="s">
        <v>219</v>
      </c>
      <c r="G863" s="28" t="s">
        <v>260</v>
      </c>
      <c r="H863" s="28" t="s">
        <v>193</v>
      </c>
      <c r="I863" s="61"/>
      <c r="J863" s="45">
        <f t="shared" si="81"/>
        <v>58.5</v>
      </c>
      <c r="K863" s="45">
        <f t="shared" si="81"/>
        <v>58.5</v>
      </c>
      <c r="L863" s="88">
        <f t="shared" si="82"/>
        <v>100</v>
      </c>
    </row>
    <row r="864" spans="1:12" ht="26.25">
      <c r="A864" s="25" t="s">
        <v>226</v>
      </c>
      <c r="B864" s="29" t="s">
        <v>294</v>
      </c>
      <c r="C864" s="20" t="s">
        <v>284</v>
      </c>
      <c r="D864" s="20" t="s">
        <v>260</v>
      </c>
      <c r="E864" s="27" t="s">
        <v>261</v>
      </c>
      <c r="F864" s="28" t="s">
        <v>219</v>
      </c>
      <c r="G864" s="28" t="s">
        <v>260</v>
      </c>
      <c r="H864" s="28" t="s">
        <v>193</v>
      </c>
      <c r="I864" s="20" t="s">
        <v>225</v>
      </c>
      <c r="J864" s="45">
        <f t="shared" si="81"/>
        <v>58.5</v>
      </c>
      <c r="K864" s="45">
        <f t="shared" si="81"/>
        <v>58.5</v>
      </c>
      <c r="L864" s="88">
        <f t="shared" si="82"/>
        <v>100</v>
      </c>
    </row>
    <row r="865" spans="1:12" ht="12.75">
      <c r="A865" s="25" t="s">
        <v>6</v>
      </c>
      <c r="B865" s="29" t="s">
        <v>294</v>
      </c>
      <c r="C865" s="20" t="s">
        <v>284</v>
      </c>
      <c r="D865" s="20" t="s">
        <v>260</v>
      </c>
      <c r="E865" s="27" t="s">
        <v>261</v>
      </c>
      <c r="F865" s="28" t="s">
        <v>219</v>
      </c>
      <c r="G865" s="28" t="s">
        <v>260</v>
      </c>
      <c r="H865" s="28" t="s">
        <v>193</v>
      </c>
      <c r="I865" s="20" t="s">
        <v>250</v>
      </c>
      <c r="J865" s="45">
        <v>58.5</v>
      </c>
      <c r="K865" s="45">
        <v>58.5</v>
      </c>
      <c r="L865" s="88">
        <f t="shared" si="82"/>
        <v>100</v>
      </c>
    </row>
    <row r="866" spans="1:14" ht="26.25">
      <c r="A866" s="26" t="s">
        <v>403</v>
      </c>
      <c r="B866" s="13" t="s">
        <v>294</v>
      </c>
      <c r="C866" s="10" t="s">
        <v>284</v>
      </c>
      <c r="D866" s="10" t="s">
        <v>260</v>
      </c>
      <c r="E866" s="11" t="s">
        <v>269</v>
      </c>
      <c r="F866" s="12" t="s">
        <v>221</v>
      </c>
      <c r="G866" s="12" t="s">
        <v>180</v>
      </c>
      <c r="H866" s="12" t="s">
        <v>181</v>
      </c>
      <c r="I866" s="20"/>
      <c r="J866" s="31">
        <f>J867</f>
        <v>89368.8</v>
      </c>
      <c r="K866" s="31">
        <f>K867</f>
        <v>89141.5</v>
      </c>
      <c r="L866" s="88">
        <f t="shared" si="82"/>
        <v>99.74566067799948</v>
      </c>
      <c r="N866" s="77"/>
    </row>
    <row r="867" spans="1:12" ht="12.75">
      <c r="A867" s="54" t="s">
        <v>9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180</v>
      </c>
      <c r="H867" s="28" t="s">
        <v>181</v>
      </c>
      <c r="I867" s="20"/>
      <c r="J867" s="45">
        <f>J868+J872+J885+J895</f>
        <v>89368.8</v>
      </c>
      <c r="K867" s="45">
        <f>K868+K872+K885+K895</f>
        <v>89141.5</v>
      </c>
      <c r="L867" s="88">
        <f>K867/J867*100</f>
        <v>99.74566067799948</v>
      </c>
    </row>
    <row r="868" spans="1:12" ht="39">
      <c r="A868" s="54" t="s">
        <v>196</v>
      </c>
      <c r="B868" s="29" t="s">
        <v>294</v>
      </c>
      <c r="C868" s="20" t="s">
        <v>284</v>
      </c>
      <c r="D868" s="20" t="s">
        <v>260</v>
      </c>
      <c r="E868" s="27" t="s">
        <v>269</v>
      </c>
      <c r="F868" s="28" t="s">
        <v>219</v>
      </c>
      <c r="G868" s="28" t="s">
        <v>260</v>
      </c>
      <c r="H868" s="28" t="s">
        <v>181</v>
      </c>
      <c r="I868" s="20"/>
      <c r="J868" s="45">
        <f>J869</f>
        <v>586</v>
      </c>
      <c r="K868" s="45">
        <f>K869</f>
        <v>586</v>
      </c>
      <c r="L868" s="88">
        <f t="shared" si="82"/>
        <v>100</v>
      </c>
    </row>
    <row r="869" spans="1:12" ht="12.75">
      <c r="A869" s="25" t="s">
        <v>11</v>
      </c>
      <c r="B869" s="29" t="s">
        <v>294</v>
      </c>
      <c r="C869" s="20" t="s">
        <v>284</v>
      </c>
      <c r="D869" s="20" t="s">
        <v>260</v>
      </c>
      <c r="E869" s="27" t="s">
        <v>269</v>
      </c>
      <c r="F869" s="28" t="s">
        <v>219</v>
      </c>
      <c r="G869" s="28" t="s">
        <v>260</v>
      </c>
      <c r="H869" s="28" t="s">
        <v>187</v>
      </c>
      <c r="I869" s="20"/>
      <c r="J869" s="45">
        <f>+J870</f>
        <v>586</v>
      </c>
      <c r="K869" s="45">
        <f>+K870</f>
        <v>586</v>
      </c>
      <c r="L869" s="88">
        <f t="shared" si="82"/>
        <v>100</v>
      </c>
    </row>
    <row r="870" spans="1:12" ht="26.25">
      <c r="A870" s="25" t="s">
        <v>215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260</v>
      </c>
      <c r="H870" s="28" t="s">
        <v>187</v>
      </c>
      <c r="I870" s="20" t="s">
        <v>330</v>
      </c>
      <c r="J870" s="45">
        <f>J871</f>
        <v>586</v>
      </c>
      <c r="K870" s="45">
        <f>K871</f>
        <v>586</v>
      </c>
      <c r="L870" s="88">
        <f t="shared" si="82"/>
        <v>100</v>
      </c>
    </row>
    <row r="871" spans="1:12" ht="26.25">
      <c r="A871" s="25" t="s">
        <v>233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260</v>
      </c>
      <c r="H871" s="28" t="s">
        <v>187</v>
      </c>
      <c r="I871" s="20" t="s">
        <v>245</v>
      </c>
      <c r="J871" s="45">
        <v>586</v>
      </c>
      <c r="K871" s="45">
        <v>586</v>
      </c>
      <c r="L871" s="88">
        <f t="shared" si="82"/>
        <v>100</v>
      </c>
    </row>
    <row r="872" spans="1:12" ht="12.75">
      <c r="A872" s="25" t="s">
        <v>197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267</v>
      </c>
      <c r="H872" s="28" t="s">
        <v>181</v>
      </c>
      <c r="I872" s="20"/>
      <c r="J872" s="45">
        <f>J873+J879+J876+J882</f>
        <v>26654.100000000002</v>
      </c>
      <c r="K872" s="45">
        <f>K873+K879+K876+K882</f>
        <v>26642.600000000002</v>
      </c>
      <c r="L872" s="88">
        <f t="shared" si="82"/>
        <v>99.95685466776219</v>
      </c>
    </row>
    <row r="873" spans="1:12" ht="26.25">
      <c r="A873" s="54" t="s">
        <v>12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267</v>
      </c>
      <c r="H873" s="28" t="s">
        <v>198</v>
      </c>
      <c r="I873" s="20"/>
      <c r="J873" s="45">
        <f>J874</f>
        <v>3431.4</v>
      </c>
      <c r="K873" s="45">
        <f>K874</f>
        <v>3419.9</v>
      </c>
      <c r="L873" s="88">
        <f t="shared" si="82"/>
        <v>99.66485982397855</v>
      </c>
    </row>
    <row r="874" spans="1:12" ht="26.25">
      <c r="A874" s="25" t="s">
        <v>226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267</v>
      </c>
      <c r="H874" s="28" t="s">
        <v>198</v>
      </c>
      <c r="I874" s="20" t="s">
        <v>225</v>
      </c>
      <c r="J874" s="45">
        <f>J875</f>
        <v>3431.4</v>
      </c>
      <c r="K874" s="45">
        <f>K875</f>
        <v>3419.9</v>
      </c>
      <c r="L874" s="88">
        <f>K874/J874*100</f>
        <v>99.66485982397855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267</v>
      </c>
      <c r="H875" s="28" t="s">
        <v>198</v>
      </c>
      <c r="I875" s="20" t="s">
        <v>250</v>
      </c>
      <c r="J875" s="45">
        <v>3431.4</v>
      </c>
      <c r="K875" s="45">
        <v>3419.9</v>
      </c>
      <c r="L875" s="88">
        <f t="shared" si="82"/>
        <v>99.66485982397855</v>
      </c>
    </row>
    <row r="876" spans="1:12" ht="52.5">
      <c r="A876" s="25" t="s">
        <v>453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267</v>
      </c>
      <c r="H876" s="28" t="s">
        <v>429</v>
      </c>
      <c r="I876" s="20"/>
      <c r="J876" s="45">
        <f>J877</f>
        <v>16700.9</v>
      </c>
      <c r="K876" s="45">
        <f>K877</f>
        <v>16700.9</v>
      </c>
      <c r="L876" s="88">
        <f t="shared" si="82"/>
        <v>100</v>
      </c>
    </row>
    <row r="877" spans="1:12" ht="26.25">
      <c r="A877" s="25" t="s">
        <v>226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267</v>
      </c>
      <c r="H877" s="28" t="s">
        <v>429</v>
      </c>
      <c r="I877" s="20" t="s">
        <v>225</v>
      </c>
      <c r="J877" s="45">
        <f>J878</f>
        <v>16700.9</v>
      </c>
      <c r="K877" s="45">
        <f>K878</f>
        <v>16700.9</v>
      </c>
      <c r="L877" s="88">
        <f t="shared" si="82"/>
        <v>100</v>
      </c>
    </row>
    <row r="878" spans="1:12" ht="12.75">
      <c r="A878" s="25" t="s">
        <v>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267</v>
      </c>
      <c r="H878" s="28" t="s">
        <v>429</v>
      </c>
      <c r="I878" s="20" t="s">
        <v>250</v>
      </c>
      <c r="J878" s="45">
        <v>16700.9</v>
      </c>
      <c r="K878" s="45">
        <v>16700.9</v>
      </c>
      <c r="L878" s="88">
        <f t="shared" si="82"/>
        <v>100</v>
      </c>
    </row>
    <row r="879" spans="1:12" ht="52.5">
      <c r="A879" s="25" t="s">
        <v>454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267</v>
      </c>
      <c r="H879" s="28" t="s">
        <v>419</v>
      </c>
      <c r="I879" s="20"/>
      <c r="J879" s="45">
        <f>J880</f>
        <v>6084.3</v>
      </c>
      <c r="K879" s="45">
        <f>K880</f>
        <v>6084.3</v>
      </c>
      <c r="L879" s="88">
        <f t="shared" si="82"/>
        <v>100</v>
      </c>
    </row>
    <row r="880" spans="1:12" ht="26.25">
      <c r="A880" s="25" t="s">
        <v>226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419</v>
      </c>
      <c r="I880" s="20" t="s">
        <v>225</v>
      </c>
      <c r="J880" s="45">
        <f>J881</f>
        <v>6084.3</v>
      </c>
      <c r="K880" s="45">
        <f>K881</f>
        <v>6084.3</v>
      </c>
      <c r="L880" s="88">
        <f t="shared" si="82"/>
        <v>100</v>
      </c>
    </row>
    <row r="881" spans="1:12" ht="12.75">
      <c r="A881" s="25" t="s">
        <v>6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419</v>
      </c>
      <c r="I881" s="20" t="s">
        <v>250</v>
      </c>
      <c r="J881" s="45">
        <v>6084.3</v>
      </c>
      <c r="K881" s="45">
        <v>6084.3</v>
      </c>
      <c r="L881" s="88">
        <f>K881/J881*100</f>
        <v>100</v>
      </c>
    </row>
    <row r="882" spans="1:12" ht="39">
      <c r="A882" s="25" t="s">
        <v>585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586</v>
      </c>
      <c r="I882" s="20"/>
      <c r="J882" s="45">
        <f>J883</f>
        <v>437.5</v>
      </c>
      <c r="K882" s="45">
        <f>K883</f>
        <v>437.5</v>
      </c>
      <c r="L882" s="88">
        <f aca="true" t="shared" si="83" ref="L882:L908">K882/J882*100</f>
        <v>100</v>
      </c>
    </row>
    <row r="883" spans="1:12" ht="26.25">
      <c r="A883" s="25" t="s">
        <v>226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586</v>
      </c>
      <c r="I883" s="20" t="s">
        <v>225</v>
      </c>
      <c r="J883" s="45">
        <f>J884</f>
        <v>437.5</v>
      </c>
      <c r="K883" s="45">
        <f>K884</f>
        <v>437.5</v>
      </c>
      <c r="L883" s="88">
        <f t="shared" si="83"/>
        <v>100</v>
      </c>
    </row>
    <row r="884" spans="1:12" ht="12.75">
      <c r="A884" s="25" t="s">
        <v>6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586</v>
      </c>
      <c r="I884" s="20" t="s">
        <v>250</v>
      </c>
      <c r="J884" s="45">
        <v>437.5</v>
      </c>
      <c r="K884" s="45">
        <v>437.5</v>
      </c>
      <c r="L884" s="88">
        <f t="shared" si="83"/>
        <v>100</v>
      </c>
    </row>
    <row r="885" spans="1:12" ht="12.75">
      <c r="A885" s="25" t="s">
        <v>199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261</v>
      </c>
      <c r="H885" s="28" t="s">
        <v>181</v>
      </c>
      <c r="I885" s="20"/>
      <c r="J885" s="45">
        <f>J886+J892+J889</f>
        <v>9027.3</v>
      </c>
      <c r="K885" s="45">
        <f>K886+K892+K889</f>
        <v>9027</v>
      </c>
      <c r="L885" s="88">
        <f t="shared" si="83"/>
        <v>99.99667674720017</v>
      </c>
    </row>
    <row r="886" spans="1:12" ht="26.25">
      <c r="A886" s="25" t="s">
        <v>13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261</v>
      </c>
      <c r="H886" s="28" t="s">
        <v>200</v>
      </c>
      <c r="I886" s="20"/>
      <c r="J886" s="45">
        <f>J887</f>
        <v>2476.2</v>
      </c>
      <c r="K886" s="45">
        <f>K887</f>
        <v>2476.2</v>
      </c>
      <c r="L886" s="88">
        <f t="shared" si="83"/>
        <v>100</v>
      </c>
    </row>
    <row r="887" spans="1:12" ht="26.25">
      <c r="A887" s="25" t="s">
        <v>226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261</v>
      </c>
      <c r="H887" s="28" t="s">
        <v>200</v>
      </c>
      <c r="I887" s="20" t="s">
        <v>225</v>
      </c>
      <c r="J887" s="45">
        <f>J888</f>
        <v>2476.2</v>
      </c>
      <c r="K887" s="45">
        <f>K888</f>
        <v>2476.2</v>
      </c>
      <c r="L887" s="88">
        <f t="shared" si="83"/>
        <v>100</v>
      </c>
    </row>
    <row r="888" spans="1:12" ht="12.75">
      <c r="A888" s="25" t="s">
        <v>6</v>
      </c>
      <c r="B888" s="29" t="s">
        <v>294</v>
      </c>
      <c r="C888" s="20" t="s">
        <v>284</v>
      </c>
      <c r="D888" s="20" t="s">
        <v>260</v>
      </c>
      <c r="E888" s="55" t="s">
        <v>269</v>
      </c>
      <c r="F888" s="56" t="s">
        <v>219</v>
      </c>
      <c r="G888" s="56" t="s">
        <v>261</v>
      </c>
      <c r="H888" s="56" t="s">
        <v>200</v>
      </c>
      <c r="I888" s="20" t="s">
        <v>250</v>
      </c>
      <c r="J888" s="45">
        <v>2476.2</v>
      </c>
      <c r="K888" s="45">
        <v>2476.2</v>
      </c>
      <c r="L888" s="88">
        <f>K888/J888*100</f>
        <v>100</v>
      </c>
    </row>
    <row r="889" spans="1:12" ht="52.5">
      <c r="A889" s="25" t="s">
        <v>453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261</v>
      </c>
      <c r="H889" s="28" t="s">
        <v>429</v>
      </c>
      <c r="I889" s="20"/>
      <c r="J889" s="45">
        <f>J890</f>
        <v>4779.7</v>
      </c>
      <c r="K889" s="45">
        <f>K890</f>
        <v>4779.4</v>
      </c>
      <c r="L889" s="88">
        <f t="shared" si="83"/>
        <v>99.993723455447</v>
      </c>
    </row>
    <row r="890" spans="1:12" ht="26.25">
      <c r="A890" s="25" t="s">
        <v>226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261</v>
      </c>
      <c r="H890" s="28" t="s">
        <v>429</v>
      </c>
      <c r="I890" s="20" t="s">
        <v>225</v>
      </c>
      <c r="J890" s="45">
        <f>J891</f>
        <v>4779.7</v>
      </c>
      <c r="K890" s="45">
        <f>K891</f>
        <v>4779.4</v>
      </c>
      <c r="L890" s="88">
        <f t="shared" si="83"/>
        <v>99.993723455447</v>
      </c>
    </row>
    <row r="891" spans="1:12" ht="12.75">
      <c r="A891" s="25" t="s">
        <v>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261</v>
      </c>
      <c r="H891" s="28" t="s">
        <v>429</v>
      </c>
      <c r="I891" s="20" t="s">
        <v>250</v>
      </c>
      <c r="J891" s="45">
        <v>4779.7</v>
      </c>
      <c r="K891" s="45">
        <v>4779.4</v>
      </c>
      <c r="L891" s="88">
        <f t="shared" si="83"/>
        <v>99.993723455447</v>
      </c>
    </row>
    <row r="892" spans="1:12" ht="52.5">
      <c r="A892" s="25" t="s">
        <v>454</v>
      </c>
      <c r="B892" s="29" t="s">
        <v>294</v>
      </c>
      <c r="C892" s="20" t="s">
        <v>284</v>
      </c>
      <c r="D892" s="20" t="s">
        <v>260</v>
      </c>
      <c r="E892" s="55" t="s">
        <v>269</v>
      </c>
      <c r="F892" s="56" t="s">
        <v>219</v>
      </c>
      <c r="G892" s="56" t="s">
        <v>261</v>
      </c>
      <c r="H892" s="56" t="s">
        <v>419</v>
      </c>
      <c r="I892" s="20"/>
      <c r="J892" s="45">
        <f>J893</f>
        <v>1771.4</v>
      </c>
      <c r="K892" s="45">
        <f>K893</f>
        <v>1771.4</v>
      </c>
      <c r="L892" s="88">
        <f t="shared" si="83"/>
        <v>100</v>
      </c>
    </row>
    <row r="893" spans="1:12" ht="26.25">
      <c r="A893" s="25" t="s">
        <v>226</v>
      </c>
      <c r="B893" s="29" t="s">
        <v>294</v>
      </c>
      <c r="C893" s="20" t="s">
        <v>284</v>
      </c>
      <c r="D893" s="20" t="s">
        <v>260</v>
      </c>
      <c r="E893" s="55" t="s">
        <v>269</v>
      </c>
      <c r="F893" s="56" t="s">
        <v>219</v>
      </c>
      <c r="G893" s="56" t="s">
        <v>261</v>
      </c>
      <c r="H893" s="56" t="s">
        <v>419</v>
      </c>
      <c r="I893" s="20" t="s">
        <v>225</v>
      </c>
      <c r="J893" s="45">
        <f>J894</f>
        <v>1771.4</v>
      </c>
      <c r="K893" s="45">
        <f>K894</f>
        <v>1771.4</v>
      </c>
      <c r="L893" s="88">
        <f t="shared" si="83"/>
        <v>100</v>
      </c>
    </row>
    <row r="894" spans="1:12" ht="12.75">
      <c r="A894" s="25" t="s">
        <v>6</v>
      </c>
      <c r="B894" s="29" t="s">
        <v>294</v>
      </c>
      <c r="C894" s="20" t="s">
        <v>284</v>
      </c>
      <c r="D894" s="20" t="s">
        <v>260</v>
      </c>
      <c r="E894" s="55" t="s">
        <v>269</v>
      </c>
      <c r="F894" s="56" t="s">
        <v>219</v>
      </c>
      <c r="G894" s="56" t="s">
        <v>261</v>
      </c>
      <c r="H894" s="56" t="s">
        <v>419</v>
      </c>
      <c r="I894" s="20" t="s">
        <v>250</v>
      </c>
      <c r="J894" s="45">
        <v>1771.4</v>
      </c>
      <c r="K894" s="45">
        <v>1771.4</v>
      </c>
      <c r="L894" s="88">
        <f t="shared" si="83"/>
        <v>100</v>
      </c>
    </row>
    <row r="895" spans="1:12" ht="26.25">
      <c r="A895" s="25" t="s">
        <v>201</v>
      </c>
      <c r="B895" s="29" t="s">
        <v>294</v>
      </c>
      <c r="C895" s="20" t="s">
        <v>284</v>
      </c>
      <c r="D895" s="20" t="s">
        <v>260</v>
      </c>
      <c r="E895" s="55" t="s">
        <v>269</v>
      </c>
      <c r="F895" s="56" t="s">
        <v>219</v>
      </c>
      <c r="G895" s="56" t="s">
        <v>269</v>
      </c>
      <c r="H895" s="56" t="s">
        <v>181</v>
      </c>
      <c r="I895" s="20"/>
      <c r="J895" s="45">
        <f>J896+J905+J902+J899</f>
        <v>53101.4</v>
      </c>
      <c r="K895" s="45">
        <f>K896+K905+K902+K899</f>
        <v>52885.9</v>
      </c>
      <c r="L895" s="88">
        <f>K895/J895*100</f>
        <v>99.59417265834799</v>
      </c>
    </row>
    <row r="896" spans="1:12" ht="26.25">
      <c r="A896" s="25" t="s">
        <v>14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269</v>
      </c>
      <c r="H896" s="56" t="s">
        <v>202</v>
      </c>
      <c r="I896" s="20"/>
      <c r="J896" s="45">
        <f>J897</f>
        <v>8838.8</v>
      </c>
      <c r="K896" s="45">
        <f>K897</f>
        <v>8799.7</v>
      </c>
      <c r="L896" s="88">
        <f t="shared" si="83"/>
        <v>99.55763225777257</v>
      </c>
    </row>
    <row r="897" spans="1:12" ht="26.25">
      <c r="A897" s="25" t="s">
        <v>226</v>
      </c>
      <c r="B897" s="29" t="s">
        <v>294</v>
      </c>
      <c r="C897" s="20" t="s">
        <v>284</v>
      </c>
      <c r="D897" s="20" t="s">
        <v>260</v>
      </c>
      <c r="E897" s="55" t="s">
        <v>269</v>
      </c>
      <c r="F897" s="56" t="s">
        <v>219</v>
      </c>
      <c r="G897" s="56" t="s">
        <v>269</v>
      </c>
      <c r="H897" s="56" t="s">
        <v>202</v>
      </c>
      <c r="I897" s="20" t="s">
        <v>225</v>
      </c>
      <c r="J897" s="45">
        <f>J898</f>
        <v>8838.8</v>
      </c>
      <c r="K897" s="45">
        <f>K898</f>
        <v>8799.7</v>
      </c>
      <c r="L897" s="88">
        <f t="shared" si="83"/>
        <v>99.55763225777257</v>
      </c>
    </row>
    <row r="898" spans="1:12" ht="12.75">
      <c r="A898" s="25" t="s">
        <v>6</v>
      </c>
      <c r="B898" s="29" t="s">
        <v>294</v>
      </c>
      <c r="C898" s="20" t="s">
        <v>284</v>
      </c>
      <c r="D898" s="20" t="s">
        <v>260</v>
      </c>
      <c r="E898" s="55" t="s">
        <v>269</v>
      </c>
      <c r="F898" s="56" t="s">
        <v>219</v>
      </c>
      <c r="G898" s="56" t="s">
        <v>269</v>
      </c>
      <c r="H898" s="56" t="s">
        <v>202</v>
      </c>
      <c r="I898" s="20" t="s">
        <v>250</v>
      </c>
      <c r="J898" s="45">
        <v>8838.8</v>
      </c>
      <c r="K898" s="45">
        <v>8799.7</v>
      </c>
      <c r="L898" s="88">
        <f t="shared" si="83"/>
        <v>99.55763225777257</v>
      </c>
    </row>
    <row r="899" spans="1:12" ht="27" customHeight="1">
      <c r="A899" s="25" t="s">
        <v>376</v>
      </c>
      <c r="B899" s="29" t="s">
        <v>294</v>
      </c>
      <c r="C899" s="20" t="s">
        <v>284</v>
      </c>
      <c r="D899" s="20" t="s">
        <v>260</v>
      </c>
      <c r="E899" s="55" t="s">
        <v>269</v>
      </c>
      <c r="F899" s="56" t="s">
        <v>219</v>
      </c>
      <c r="G899" s="56" t="s">
        <v>269</v>
      </c>
      <c r="H899" s="56" t="s">
        <v>377</v>
      </c>
      <c r="I899" s="20"/>
      <c r="J899" s="45">
        <f>J900</f>
        <v>944.6</v>
      </c>
      <c r="K899" s="45">
        <f>K900</f>
        <v>864.5</v>
      </c>
      <c r="L899" s="88">
        <f t="shared" si="83"/>
        <v>91.52022019902604</v>
      </c>
    </row>
    <row r="900" spans="1:12" ht="26.25">
      <c r="A900" s="25" t="s">
        <v>226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269</v>
      </c>
      <c r="H900" s="56" t="s">
        <v>377</v>
      </c>
      <c r="I900" s="20" t="s">
        <v>225</v>
      </c>
      <c r="J900" s="45">
        <f>J901</f>
        <v>944.6</v>
      </c>
      <c r="K900" s="45">
        <f>K901</f>
        <v>864.5</v>
      </c>
      <c r="L900" s="88">
        <f t="shared" si="83"/>
        <v>91.52022019902604</v>
      </c>
    </row>
    <row r="901" spans="1:12" ht="12.75">
      <c r="A901" s="25" t="s">
        <v>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269</v>
      </c>
      <c r="H901" s="56" t="s">
        <v>377</v>
      </c>
      <c r="I901" s="20" t="s">
        <v>250</v>
      </c>
      <c r="J901" s="45">
        <v>944.6</v>
      </c>
      <c r="K901" s="45">
        <v>864.5</v>
      </c>
      <c r="L901" s="88">
        <f t="shared" si="83"/>
        <v>91.52022019902604</v>
      </c>
    </row>
    <row r="902" spans="1:12" ht="52.5">
      <c r="A902" s="25" t="s">
        <v>453</v>
      </c>
      <c r="B902" s="29" t="s">
        <v>294</v>
      </c>
      <c r="C902" s="20" t="s">
        <v>284</v>
      </c>
      <c r="D902" s="20" t="s">
        <v>260</v>
      </c>
      <c r="E902" s="27" t="s">
        <v>269</v>
      </c>
      <c r="F902" s="28" t="s">
        <v>219</v>
      </c>
      <c r="G902" s="28" t="s">
        <v>269</v>
      </c>
      <c r="H902" s="28" t="s">
        <v>429</v>
      </c>
      <c r="I902" s="20"/>
      <c r="J902" s="45">
        <f>J903</f>
        <v>31884.5</v>
      </c>
      <c r="K902" s="45">
        <f>K903</f>
        <v>31788.2</v>
      </c>
      <c r="L902" s="88">
        <f>K902/J902*100</f>
        <v>99.69797236901942</v>
      </c>
    </row>
    <row r="903" spans="1:12" ht="26.25">
      <c r="A903" s="25" t="s">
        <v>226</v>
      </c>
      <c r="B903" s="29" t="s">
        <v>294</v>
      </c>
      <c r="C903" s="20" t="s">
        <v>284</v>
      </c>
      <c r="D903" s="20" t="s">
        <v>260</v>
      </c>
      <c r="E903" s="27" t="s">
        <v>269</v>
      </c>
      <c r="F903" s="28" t="s">
        <v>219</v>
      </c>
      <c r="G903" s="28" t="s">
        <v>269</v>
      </c>
      <c r="H903" s="28" t="s">
        <v>429</v>
      </c>
      <c r="I903" s="20" t="s">
        <v>225</v>
      </c>
      <c r="J903" s="45">
        <f>J904</f>
        <v>31884.5</v>
      </c>
      <c r="K903" s="45">
        <f>K904</f>
        <v>31788.2</v>
      </c>
      <c r="L903" s="88">
        <f t="shared" si="83"/>
        <v>99.69797236901942</v>
      </c>
    </row>
    <row r="904" spans="1:12" ht="12.75">
      <c r="A904" s="25" t="s">
        <v>6</v>
      </c>
      <c r="B904" s="29" t="s">
        <v>294</v>
      </c>
      <c r="C904" s="20" t="s">
        <v>284</v>
      </c>
      <c r="D904" s="20" t="s">
        <v>260</v>
      </c>
      <c r="E904" s="27" t="s">
        <v>269</v>
      </c>
      <c r="F904" s="28" t="s">
        <v>219</v>
      </c>
      <c r="G904" s="28" t="s">
        <v>269</v>
      </c>
      <c r="H904" s="28" t="s">
        <v>429</v>
      </c>
      <c r="I904" s="20" t="s">
        <v>250</v>
      </c>
      <c r="J904" s="45">
        <v>31884.5</v>
      </c>
      <c r="K904" s="45">
        <v>31788.2</v>
      </c>
      <c r="L904" s="88">
        <f t="shared" si="83"/>
        <v>99.69797236901942</v>
      </c>
    </row>
    <row r="905" spans="1:12" ht="52.5">
      <c r="A905" s="25" t="s">
        <v>454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419</v>
      </c>
      <c r="I905" s="20"/>
      <c r="J905" s="45">
        <f>J906</f>
        <v>11433.5</v>
      </c>
      <c r="K905" s="45">
        <f>K906</f>
        <v>11433.5</v>
      </c>
      <c r="L905" s="88">
        <f t="shared" si="83"/>
        <v>100</v>
      </c>
    </row>
    <row r="906" spans="1:12" ht="26.25">
      <c r="A906" s="25" t="s">
        <v>226</v>
      </c>
      <c r="B906" s="29" t="s">
        <v>294</v>
      </c>
      <c r="C906" s="20" t="s">
        <v>284</v>
      </c>
      <c r="D906" s="20" t="s">
        <v>260</v>
      </c>
      <c r="E906" s="55" t="s">
        <v>269</v>
      </c>
      <c r="F906" s="56" t="s">
        <v>219</v>
      </c>
      <c r="G906" s="56" t="s">
        <v>269</v>
      </c>
      <c r="H906" s="56" t="s">
        <v>419</v>
      </c>
      <c r="I906" s="20" t="s">
        <v>225</v>
      </c>
      <c r="J906" s="45">
        <f>J907</f>
        <v>11433.5</v>
      </c>
      <c r="K906" s="45">
        <f>K907</f>
        <v>11433.5</v>
      </c>
      <c r="L906" s="88">
        <f t="shared" si="83"/>
        <v>100</v>
      </c>
    </row>
    <row r="907" spans="1:12" ht="12.75">
      <c r="A907" s="25" t="s">
        <v>6</v>
      </c>
      <c r="B907" s="29" t="s">
        <v>294</v>
      </c>
      <c r="C907" s="20" t="s">
        <v>284</v>
      </c>
      <c r="D907" s="20" t="s">
        <v>260</v>
      </c>
      <c r="E907" s="55" t="s">
        <v>269</v>
      </c>
      <c r="F907" s="56" t="s">
        <v>219</v>
      </c>
      <c r="G907" s="56" t="s">
        <v>269</v>
      </c>
      <c r="H907" s="56" t="s">
        <v>419</v>
      </c>
      <c r="I907" s="20" t="s">
        <v>250</v>
      </c>
      <c r="J907" s="45">
        <v>11433.5</v>
      </c>
      <c r="K907" s="45">
        <v>11433.5</v>
      </c>
      <c r="L907" s="88">
        <f t="shared" si="83"/>
        <v>100</v>
      </c>
    </row>
    <row r="908" spans="1:12" ht="12.75">
      <c r="A908" s="15" t="s">
        <v>316</v>
      </c>
      <c r="B908" s="13" t="s">
        <v>294</v>
      </c>
      <c r="C908" s="10" t="s">
        <v>284</v>
      </c>
      <c r="D908" s="10" t="s">
        <v>261</v>
      </c>
      <c r="E908" s="27"/>
      <c r="F908" s="28"/>
      <c r="G908" s="28"/>
      <c r="H908" s="28"/>
      <c r="I908" s="10"/>
      <c r="J908" s="14">
        <f>J909+J933</f>
        <v>7242.600000000001</v>
      </c>
      <c r="K908" s="14">
        <f>K909+K933</f>
        <v>7210.400000000001</v>
      </c>
      <c r="L908" s="88">
        <f t="shared" si="83"/>
        <v>99.5554082787949</v>
      </c>
    </row>
    <row r="909" spans="1:12" ht="26.25">
      <c r="A909" s="26" t="s">
        <v>402</v>
      </c>
      <c r="B909" s="13" t="s">
        <v>294</v>
      </c>
      <c r="C909" s="10" t="s">
        <v>284</v>
      </c>
      <c r="D909" s="10" t="s">
        <v>261</v>
      </c>
      <c r="E909" s="11" t="s">
        <v>269</v>
      </c>
      <c r="F909" s="12" t="s">
        <v>221</v>
      </c>
      <c r="G909" s="12" t="s">
        <v>180</v>
      </c>
      <c r="H909" s="12" t="s">
        <v>181</v>
      </c>
      <c r="I909" s="10"/>
      <c r="J909" s="14">
        <f>J910</f>
        <v>7210.500000000001</v>
      </c>
      <c r="K909" s="14">
        <f>K910</f>
        <v>7178.3</v>
      </c>
      <c r="L909" s="88">
        <f>K909/J909*100</f>
        <v>99.55342902711322</v>
      </c>
    </row>
    <row r="910" spans="1:12" ht="12.75">
      <c r="A910" s="19" t="s">
        <v>20</v>
      </c>
      <c r="B910" s="29" t="s">
        <v>294</v>
      </c>
      <c r="C910" s="20" t="s">
        <v>284</v>
      </c>
      <c r="D910" s="20" t="s">
        <v>261</v>
      </c>
      <c r="E910" s="27" t="s">
        <v>269</v>
      </c>
      <c r="F910" s="28" t="s">
        <v>228</v>
      </c>
      <c r="G910" s="28" t="s">
        <v>180</v>
      </c>
      <c r="H910" s="28" t="s">
        <v>181</v>
      </c>
      <c r="I910" s="20"/>
      <c r="J910" s="24">
        <f>J911</f>
        <v>7210.500000000001</v>
      </c>
      <c r="K910" s="24">
        <f>K911</f>
        <v>7178.3</v>
      </c>
      <c r="L910" s="88">
        <f aca="true" t="shared" si="84" ref="L910:L973">K910/J910*100</f>
        <v>99.55342902711322</v>
      </c>
    </row>
    <row r="911" spans="1:12" ht="39">
      <c r="A911" s="19" t="s">
        <v>203</v>
      </c>
      <c r="B911" s="29" t="s">
        <v>294</v>
      </c>
      <c r="C911" s="20" t="s">
        <v>284</v>
      </c>
      <c r="D911" s="20" t="s">
        <v>261</v>
      </c>
      <c r="E911" s="27" t="s">
        <v>269</v>
      </c>
      <c r="F911" s="28" t="s">
        <v>228</v>
      </c>
      <c r="G911" s="28" t="s">
        <v>260</v>
      </c>
      <c r="H911" s="28" t="s">
        <v>181</v>
      </c>
      <c r="I911" s="20"/>
      <c r="J911" s="24">
        <f>J912+J915+J920+J927+J930</f>
        <v>7210.500000000001</v>
      </c>
      <c r="K911" s="24">
        <f>K912+K915+K920+K927+K930</f>
        <v>7178.3</v>
      </c>
      <c r="L911" s="88">
        <f t="shared" si="84"/>
        <v>99.55342902711322</v>
      </c>
    </row>
    <row r="912" spans="1:12" ht="26.25">
      <c r="A912" s="54" t="s">
        <v>1</v>
      </c>
      <c r="B912" s="29" t="s">
        <v>294</v>
      </c>
      <c r="C912" s="20" t="s">
        <v>284</v>
      </c>
      <c r="D912" s="20" t="s">
        <v>261</v>
      </c>
      <c r="E912" s="27" t="s">
        <v>269</v>
      </c>
      <c r="F912" s="28" t="s">
        <v>228</v>
      </c>
      <c r="G912" s="28" t="s">
        <v>260</v>
      </c>
      <c r="H912" s="28" t="s">
        <v>182</v>
      </c>
      <c r="I912" s="20"/>
      <c r="J912" s="24">
        <f>J913</f>
        <v>1666.9</v>
      </c>
      <c r="K912" s="24">
        <f>K913</f>
        <v>1665.8</v>
      </c>
      <c r="L912" s="88">
        <f t="shared" si="84"/>
        <v>99.93400923870658</v>
      </c>
    </row>
    <row r="913" spans="1:12" ht="39">
      <c r="A913" s="25" t="s">
        <v>328</v>
      </c>
      <c r="B913" s="29" t="s">
        <v>294</v>
      </c>
      <c r="C913" s="20" t="s">
        <v>284</v>
      </c>
      <c r="D913" s="20" t="s">
        <v>261</v>
      </c>
      <c r="E913" s="55" t="s">
        <v>269</v>
      </c>
      <c r="F913" s="56" t="s">
        <v>228</v>
      </c>
      <c r="G913" s="56" t="s">
        <v>260</v>
      </c>
      <c r="H913" s="56" t="s">
        <v>182</v>
      </c>
      <c r="I913" s="20" t="s">
        <v>329</v>
      </c>
      <c r="J913" s="24">
        <f>J914</f>
        <v>1666.9</v>
      </c>
      <c r="K913" s="24">
        <f>K914</f>
        <v>1665.8</v>
      </c>
      <c r="L913" s="88">
        <f t="shared" si="84"/>
        <v>99.93400923870658</v>
      </c>
    </row>
    <row r="914" spans="1:12" ht="12.75">
      <c r="A914" s="25" t="s">
        <v>243</v>
      </c>
      <c r="B914" s="29" t="s">
        <v>294</v>
      </c>
      <c r="C914" s="20" t="s">
        <v>284</v>
      </c>
      <c r="D914" s="20" t="s">
        <v>261</v>
      </c>
      <c r="E914" s="55" t="s">
        <v>269</v>
      </c>
      <c r="F914" s="56" t="s">
        <v>228</v>
      </c>
      <c r="G914" s="56" t="s">
        <v>260</v>
      </c>
      <c r="H914" s="56" t="s">
        <v>182</v>
      </c>
      <c r="I914" s="20" t="s">
        <v>244</v>
      </c>
      <c r="J914" s="24">
        <v>1666.9</v>
      </c>
      <c r="K914" s="24">
        <v>1665.8</v>
      </c>
      <c r="L914" s="88">
        <f t="shared" si="84"/>
        <v>99.93400923870658</v>
      </c>
    </row>
    <row r="915" spans="1:12" ht="12.75">
      <c r="A915" s="25" t="s">
        <v>2</v>
      </c>
      <c r="B915" s="29" t="s">
        <v>294</v>
      </c>
      <c r="C915" s="20" t="s">
        <v>284</v>
      </c>
      <c r="D915" s="20" t="s">
        <v>261</v>
      </c>
      <c r="E915" s="55" t="s">
        <v>269</v>
      </c>
      <c r="F915" s="56" t="s">
        <v>228</v>
      </c>
      <c r="G915" s="56" t="s">
        <v>260</v>
      </c>
      <c r="H915" s="56" t="s">
        <v>183</v>
      </c>
      <c r="I915" s="20"/>
      <c r="J915" s="24">
        <f>+J916+J918</f>
        <v>36.9</v>
      </c>
      <c r="K915" s="24">
        <f>+K916+K918</f>
        <v>36.9</v>
      </c>
      <c r="L915" s="88">
        <f t="shared" si="84"/>
        <v>100</v>
      </c>
    </row>
    <row r="916" spans="1:12" ht="26.25">
      <c r="A916" s="25" t="s">
        <v>215</v>
      </c>
      <c r="B916" s="29" t="s">
        <v>294</v>
      </c>
      <c r="C916" s="20" t="s">
        <v>284</v>
      </c>
      <c r="D916" s="20" t="s">
        <v>261</v>
      </c>
      <c r="E916" s="55" t="s">
        <v>269</v>
      </c>
      <c r="F916" s="56" t="s">
        <v>228</v>
      </c>
      <c r="G916" s="56" t="s">
        <v>260</v>
      </c>
      <c r="H916" s="56" t="s">
        <v>183</v>
      </c>
      <c r="I916" s="20" t="s">
        <v>330</v>
      </c>
      <c r="J916" s="24">
        <f>J917</f>
        <v>32</v>
      </c>
      <c r="K916" s="24">
        <f>K917</f>
        <v>32</v>
      </c>
      <c r="L916" s="88">
        <f>K916/J916*100</f>
        <v>100</v>
      </c>
    </row>
    <row r="917" spans="1:12" ht="26.25">
      <c r="A917" s="25" t="s">
        <v>233</v>
      </c>
      <c r="B917" s="29" t="s">
        <v>294</v>
      </c>
      <c r="C917" s="20" t="s">
        <v>284</v>
      </c>
      <c r="D917" s="20" t="s">
        <v>261</v>
      </c>
      <c r="E917" s="55" t="s">
        <v>269</v>
      </c>
      <c r="F917" s="56" t="s">
        <v>228</v>
      </c>
      <c r="G917" s="56" t="s">
        <v>260</v>
      </c>
      <c r="H917" s="56" t="s">
        <v>183</v>
      </c>
      <c r="I917" s="20" t="s">
        <v>245</v>
      </c>
      <c r="J917" s="24">
        <v>32</v>
      </c>
      <c r="K917" s="24">
        <v>32</v>
      </c>
      <c r="L917" s="88">
        <f t="shared" si="84"/>
        <v>100</v>
      </c>
    </row>
    <row r="918" spans="1:12" ht="12.75">
      <c r="A918" s="25" t="s">
        <v>331</v>
      </c>
      <c r="B918" s="29" t="s">
        <v>294</v>
      </c>
      <c r="C918" s="20" t="s">
        <v>284</v>
      </c>
      <c r="D918" s="20" t="s">
        <v>261</v>
      </c>
      <c r="E918" s="55" t="s">
        <v>269</v>
      </c>
      <c r="F918" s="56" t="s">
        <v>228</v>
      </c>
      <c r="G918" s="56" t="s">
        <v>260</v>
      </c>
      <c r="H918" s="56" t="s">
        <v>183</v>
      </c>
      <c r="I918" s="20" t="s">
        <v>332</v>
      </c>
      <c r="J918" s="24">
        <f>J919</f>
        <v>4.9</v>
      </c>
      <c r="K918" s="24">
        <f>K919</f>
        <v>4.9</v>
      </c>
      <c r="L918" s="88">
        <f t="shared" si="84"/>
        <v>100</v>
      </c>
    </row>
    <row r="919" spans="1:12" ht="12.75">
      <c r="A919" s="25" t="s">
        <v>246</v>
      </c>
      <c r="B919" s="29" t="s">
        <v>294</v>
      </c>
      <c r="C919" s="20" t="s">
        <v>284</v>
      </c>
      <c r="D919" s="20" t="s">
        <v>261</v>
      </c>
      <c r="E919" s="55" t="s">
        <v>269</v>
      </c>
      <c r="F919" s="56" t="s">
        <v>228</v>
      </c>
      <c r="G919" s="56" t="s">
        <v>260</v>
      </c>
      <c r="H919" s="56" t="s">
        <v>183</v>
      </c>
      <c r="I919" s="20" t="s">
        <v>247</v>
      </c>
      <c r="J919" s="24">
        <v>4.9</v>
      </c>
      <c r="K919" s="24">
        <v>4.9</v>
      </c>
      <c r="L919" s="88">
        <f t="shared" si="84"/>
        <v>100</v>
      </c>
    </row>
    <row r="920" spans="1:12" ht="26.25">
      <c r="A920" s="25" t="s">
        <v>15</v>
      </c>
      <c r="B920" s="29" t="s">
        <v>294</v>
      </c>
      <c r="C920" s="20" t="s">
        <v>284</v>
      </c>
      <c r="D920" s="20" t="s">
        <v>261</v>
      </c>
      <c r="E920" s="55" t="s">
        <v>269</v>
      </c>
      <c r="F920" s="56" t="s">
        <v>228</v>
      </c>
      <c r="G920" s="56" t="s">
        <v>260</v>
      </c>
      <c r="H920" s="56" t="s">
        <v>204</v>
      </c>
      <c r="I920" s="20"/>
      <c r="J920" s="24">
        <f>J921+J923+J925</f>
        <v>5445.3</v>
      </c>
      <c r="K920" s="24">
        <f>K921+K923+K925</f>
        <v>5432.7</v>
      </c>
      <c r="L920" s="88">
        <f t="shared" si="84"/>
        <v>99.76860779020438</v>
      </c>
    </row>
    <row r="921" spans="1:12" ht="39">
      <c r="A921" s="25" t="s">
        <v>328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204</v>
      </c>
      <c r="I921" s="20" t="s">
        <v>329</v>
      </c>
      <c r="J921" s="24">
        <f>J922</f>
        <v>4770.5</v>
      </c>
      <c r="K921" s="24">
        <f>K922</f>
        <v>4757.9</v>
      </c>
      <c r="L921" s="88">
        <f t="shared" si="84"/>
        <v>99.73587674247982</v>
      </c>
    </row>
    <row r="922" spans="1:12" ht="12.75">
      <c r="A922" s="19" t="s">
        <v>248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204</v>
      </c>
      <c r="I922" s="20" t="s">
        <v>249</v>
      </c>
      <c r="J922" s="24">
        <v>4770.5</v>
      </c>
      <c r="K922" s="24">
        <v>4757.9</v>
      </c>
      <c r="L922" s="88">
        <f t="shared" si="84"/>
        <v>99.73587674247982</v>
      </c>
    </row>
    <row r="923" spans="1:12" ht="26.25">
      <c r="A923" s="25" t="s">
        <v>215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204</v>
      </c>
      <c r="I923" s="20" t="s">
        <v>330</v>
      </c>
      <c r="J923" s="24">
        <f>J924</f>
        <v>669.3</v>
      </c>
      <c r="K923" s="24">
        <f>K924</f>
        <v>669.3</v>
      </c>
      <c r="L923" s="88">
        <f>K923/J923*100</f>
        <v>100</v>
      </c>
    </row>
    <row r="924" spans="1:12" ht="26.25">
      <c r="A924" s="25" t="s">
        <v>233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204</v>
      </c>
      <c r="I924" s="20" t="s">
        <v>245</v>
      </c>
      <c r="J924" s="24">
        <v>669.3</v>
      </c>
      <c r="K924" s="24">
        <v>669.3</v>
      </c>
      <c r="L924" s="88">
        <f t="shared" si="84"/>
        <v>100</v>
      </c>
    </row>
    <row r="925" spans="1:12" ht="12.75">
      <c r="A925" s="25" t="s">
        <v>331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204</v>
      </c>
      <c r="I925" s="20" t="s">
        <v>332</v>
      </c>
      <c r="J925" s="24">
        <f>J926</f>
        <v>5.5</v>
      </c>
      <c r="K925" s="24">
        <f>K926</f>
        <v>5.5</v>
      </c>
      <c r="L925" s="88">
        <f t="shared" si="84"/>
        <v>100</v>
      </c>
    </row>
    <row r="926" spans="1:12" ht="12.75">
      <c r="A926" s="25" t="s">
        <v>246</v>
      </c>
      <c r="B926" s="29" t="s">
        <v>294</v>
      </c>
      <c r="C926" s="20" t="s">
        <v>284</v>
      </c>
      <c r="D926" s="20" t="s">
        <v>261</v>
      </c>
      <c r="E926" s="27" t="s">
        <v>269</v>
      </c>
      <c r="F926" s="28" t="s">
        <v>228</v>
      </c>
      <c r="G926" s="28" t="s">
        <v>260</v>
      </c>
      <c r="H926" s="56" t="s">
        <v>204</v>
      </c>
      <c r="I926" s="20" t="s">
        <v>247</v>
      </c>
      <c r="J926" s="24">
        <v>5.5</v>
      </c>
      <c r="K926" s="24">
        <v>5.5</v>
      </c>
      <c r="L926" s="88">
        <f t="shared" si="84"/>
        <v>100</v>
      </c>
    </row>
    <row r="927" spans="1:12" ht="26.25">
      <c r="A927" s="19" t="s">
        <v>378</v>
      </c>
      <c r="B927" s="29" t="s">
        <v>294</v>
      </c>
      <c r="C927" s="20" t="s">
        <v>284</v>
      </c>
      <c r="D927" s="20" t="s">
        <v>261</v>
      </c>
      <c r="E927" s="27" t="s">
        <v>269</v>
      </c>
      <c r="F927" s="28" t="s">
        <v>228</v>
      </c>
      <c r="G927" s="28" t="s">
        <v>260</v>
      </c>
      <c r="H927" s="56" t="s">
        <v>379</v>
      </c>
      <c r="I927" s="20"/>
      <c r="J927" s="24">
        <f>J928</f>
        <v>58.3</v>
      </c>
      <c r="K927" s="24">
        <f>K928</f>
        <v>40.8</v>
      </c>
      <c r="L927" s="88">
        <f t="shared" si="84"/>
        <v>69.9828473413379</v>
      </c>
    </row>
    <row r="928" spans="1:12" ht="39">
      <c r="A928" s="25" t="s">
        <v>328</v>
      </c>
      <c r="B928" s="29" t="s">
        <v>294</v>
      </c>
      <c r="C928" s="20" t="s">
        <v>284</v>
      </c>
      <c r="D928" s="20" t="s">
        <v>261</v>
      </c>
      <c r="E928" s="27" t="s">
        <v>269</v>
      </c>
      <c r="F928" s="28" t="s">
        <v>262</v>
      </c>
      <c r="G928" s="28" t="s">
        <v>260</v>
      </c>
      <c r="H928" s="56" t="s">
        <v>379</v>
      </c>
      <c r="I928" s="20" t="s">
        <v>329</v>
      </c>
      <c r="J928" s="24">
        <f>J929</f>
        <v>58.3</v>
      </c>
      <c r="K928" s="24">
        <f>K929</f>
        <v>40.8</v>
      </c>
      <c r="L928" s="88">
        <f t="shared" si="84"/>
        <v>69.9828473413379</v>
      </c>
    </row>
    <row r="929" spans="1:12" ht="12.75">
      <c r="A929" s="19" t="s">
        <v>248</v>
      </c>
      <c r="B929" s="29" t="s">
        <v>294</v>
      </c>
      <c r="C929" s="20" t="s">
        <v>284</v>
      </c>
      <c r="D929" s="20" t="s">
        <v>261</v>
      </c>
      <c r="E929" s="27" t="s">
        <v>269</v>
      </c>
      <c r="F929" s="28" t="s">
        <v>262</v>
      </c>
      <c r="G929" s="28" t="s">
        <v>260</v>
      </c>
      <c r="H929" s="56" t="s">
        <v>379</v>
      </c>
      <c r="I929" s="20" t="s">
        <v>249</v>
      </c>
      <c r="J929" s="24">
        <v>58.3</v>
      </c>
      <c r="K929" s="24">
        <v>40.8</v>
      </c>
      <c r="L929" s="88">
        <f t="shared" si="84"/>
        <v>69.9828473413379</v>
      </c>
    </row>
    <row r="930" spans="1:14" ht="26.25">
      <c r="A930" s="25" t="s">
        <v>380</v>
      </c>
      <c r="B930" s="29" t="s">
        <v>294</v>
      </c>
      <c r="C930" s="20" t="s">
        <v>284</v>
      </c>
      <c r="D930" s="20" t="s">
        <v>261</v>
      </c>
      <c r="E930" s="27" t="s">
        <v>269</v>
      </c>
      <c r="F930" s="28" t="s">
        <v>262</v>
      </c>
      <c r="G930" s="28" t="s">
        <v>260</v>
      </c>
      <c r="H930" s="56" t="s">
        <v>427</v>
      </c>
      <c r="I930" s="20"/>
      <c r="J930" s="24">
        <f>J931</f>
        <v>3.1</v>
      </c>
      <c r="K930" s="24">
        <f>K931</f>
        <v>2.1</v>
      </c>
      <c r="L930" s="88">
        <f>K930/J930*100</f>
        <v>67.74193548387098</v>
      </c>
      <c r="N930" s="77"/>
    </row>
    <row r="931" spans="1:12" ht="39">
      <c r="A931" s="25" t="s">
        <v>328</v>
      </c>
      <c r="B931" s="29" t="s">
        <v>294</v>
      </c>
      <c r="C931" s="20" t="s">
        <v>284</v>
      </c>
      <c r="D931" s="20" t="s">
        <v>261</v>
      </c>
      <c r="E931" s="27" t="s">
        <v>269</v>
      </c>
      <c r="F931" s="28" t="s">
        <v>262</v>
      </c>
      <c r="G931" s="28" t="s">
        <v>260</v>
      </c>
      <c r="H931" s="56" t="s">
        <v>427</v>
      </c>
      <c r="I931" s="20" t="s">
        <v>329</v>
      </c>
      <c r="J931" s="24">
        <f>J932</f>
        <v>3.1</v>
      </c>
      <c r="K931" s="24">
        <f>K932</f>
        <v>2.1</v>
      </c>
      <c r="L931" s="88">
        <f t="shared" si="84"/>
        <v>67.74193548387098</v>
      </c>
    </row>
    <row r="932" spans="1:12" ht="12.75">
      <c r="A932" s="19" t="s">
        <v>248</v>
      </c>
      <c r="B932" s="29" t="s">
        <v>294</v>
      </c>
      <c r="C932" s="20" t="s">
        <v>284</v>
      </c>
      <c r="D932" s="20" t="s">
        <v>261</v>
      </c>
      <c r="E932" s="27" t="s">
        <v>269</v>
      </c>
      <c r="F932" s="28" t="s">
        <v>262</v>
      </c>
      <c r="G932" s="28" t="s">
        <v>260</v>
      </c>
      <c r="H932" s="56" t="s">
        <v>427</v>
      </c>
      <c r="I932" s="20" t="s">
        <v>249</v>
      </c>
      <c r="J932" s="24">
        <v>3.1</v>
      </c>
      <c r="K932" s="24">
        <v>2.1</v>
      </c>
      <c r="L932" s="88">
        <f t="shared" si="84"/>
        <v>67.74193548387098</v>
      </c>
    </row>
    <row r="933" spans="1:12" ht="26.25">
      <c r="A933" s="26" t="s">
        <v>333</v>
      </c>
      <c r="B933" s="13" t="s">
        <v>294</v>
      </c>
      <c r="C933" s="10" t="s">
        <v>284</v>
      </c>
      <c r="D933" s="10" t="s">
        <v>261</v>
      </c>
      <c r="E933" s="11" t="s">
        <v>334</v>
      </c>
      <c r="F933" s="12" t="s">
        <v>221</v>
      </c>
      <c r="G933" s="12" t="s">
        <v>180</v>
      </c>
      <c r="H933" s="59" t="s">
        <v>181</v>
      </c>
      <c r="I933" s="10"/>
      <c r="J933" s="14">
        <f aca="true" t="shared" si="85" ref="J933:K935">J934</f>
        <v>32.1</v>
      </c>
      <c r="K933" s="14">
        <f t="shared" si="85"/>
        <v>32.1</v>
      </c>
      <c r="L933" s="88">
        <f t="shared" si="84"/>
        <v>100</v>
      </c>
    </row>
    <row r="934" spans="1:12" ht="26.25">
      <c r="A934" s="25" t="s">
        <v>595</v>
      </c>
      <c r="B934" s="29" t="s">
        <v>294</v>
      </c>
      <c r="C934" s="20" t="s">
        <v>284</v>
      </c>
      <c r="D934" s="20" t="s">
        <v>261</v>
      </c>
      <c r="E934" s="27" t="s">
        <v>334</v>
      </c>
      <c r="F934" s="28" t="s">
        <v>221</v>
      </c>
      <c r="G934" s="28" t="s">
        <v>180</v>
      </c>
      <c r="H934" s="56" t="s">
        <v>596</v>
      </c>
      <c r="I934" s="20"/>
      <c r="J934" s="24">
        <f t="shared" si="85"/>
        <v>32.1</v>
      </c>
      <c r="K934" s="24">
        <f t="shared" si="85"/>
        <v>32.1</v>
      </c>
      <c r="L934" s="88">
        <f t="shared" si="84"/>
        <v>100</v>
      </c>
    </row>
    <row r="935" spans="1:12" ht="39">
      <c r="A935" s="25" t="s">
        <v>328</v>
      </c>
      <c r="B935" s="29" t="s">
        <v>294</v>
      </c>
      <c r="C935" s="20" t="s">
        <v>284</v>
      </c>
      <c r="D935" s="20" t="s">
        <v>261</v>
      </c>
      <c r="E935" s="27" t="s">
        <v>334</v>
      </c>
      <c r="F935" s="28" t="s">
        <v>221</v>
      </c>
      <c r="G935" s="28" t="s">
        <v>180</v>
      </c>
      <c r="H935" s="56" t="s">
        <v>596</v>
      </c>
      <c r="I935" s="20" t="s">
        <v>329</v>
      </c>
      <c r="J935" s="24">
        <f t="shared" si="85"/>
        <v>32.1</v>
      </c>
      <c r="K935" s="24">
        <f t="shared" si="85"/>
        <v>32.1</v>
      </c>
      <c r="L935" s="88">
        <f t="shared" si="84"/>
        <v>100</v>
      </c>
    </row>
    <row r="936" spans="1:12" ht="12.75">
      <c r="A936" s="25" t="s">
        <v>243</v>
      </c>
      <c r="B936" s="29" t="s">
        <v>294</v>
      </c>
      <c r="C936" s="20" t="s">
        <v>284</v>
      </c>
      <c r="D936" s="20" t="s">
        <v>261</v>
      </c>
      <c r="E936" s="27" t="s">
        <v>334</v>
      </c>
      <c r="F936" s="28" t="s">
        <v>221</v>
      </c>
      <c r="G936" s="28" t="s">
        <v>180</v>
      </c>
      <c r="H936" s="56" t="s">
        <v>596</v>
      </c>
      <c r="I936" s="20" t="s">
        <v>244</v>
      </c>
      <c r="J936" s="24">
        <v>32.1</v>
      </c>
      <c r="K936" s="24">
        <v>32.1</v>
      </c>
      <c r="L936" s="88">
        <f t="shared" si="84"/>
        <v>100</v>
      </c>
    </row>
    <row r="937" spans="1:12" ht="12.75">
      <c r="A937" s="7" t="s">
        <v>286</v>
      </c>
      <c r="B937" s="3" t="s">
        <v>300</v>
      </c>
      <c r="C937" s="1"/>
      <c r="D937" s="1"/>
      <c r="E937" s="41"/>
      <c r="F937" s="42"/>
      <c r="G937" s="42"/>
      <c r="H937" s="42"/>
      <c r="I937" s="1"/>
      <c r="J937" s="43">
        <f>J938+J1158</f>
        <v>1100312.8</v>
      </c>
      <c r="K937" s="43">
        <f>K938+K1158</f>
        <v>1090310.8</v>
      </c>
      <c r="L937" s="88">
        <f>K937/J937*100</f>
        <v>99.09098576332113</v>
      </c>
    </row>
    <row r="938" spans="1:12" ht="13.5">
      <c r="A938" s="9" t="s">
        <v>264</v>
      </c>
      <c r="B938" s="13" t="s">
        <v>300</v>
      </c>
      <c r="C938" s="10" t="s">
        <v>265</v>
      </c>
      <c r="D938" s="10"/>
      <c r="E938" s="27"/>
      <c r="F938" s="28"/>
      <c r="G938" s="28"/>
      <c r="H938" s="28"/>
      <c r="I938" s="10"/>
      <c r="J938" s="31">
        <f>J939+J964+J1032+J1058+J1004</f>
        <v>1061681.5</v>
      </c>
      <c r="K938" s="31">
        <f>K939+K964+K1032+K1058+K1004</f>
        <v>1051682.2</v>
      </c>
      <c r="L938" s="88">
        <f t="shared" si="84"/>
        <v>99.0581638655284</v>
      </c>
    </row>
    <row r="939" spans="1:12" ht="12.75">
      <c r="A939" s="15" t="s">
        <v>272</v>
      </c>
      <c r="B939" s="13" t="s">
        <v>300</v>
      </c>
      <c r="C939" s="10" t="s">
        <v>265</v>
      </c>
      <c r="D939" s="10" t="s">
        <v>260</v>
      </c>
      <c r="E939" s="27"/>
      <c r="F939" s="28"/>
      <c r="G939" s="28"/>
      <c r="H939" s="28"/>
      <c r="I939" s="20"/>
      <c r="J939" s="31">
        <f aca="true" t="shared" si="86" ref="J939:K941">J940</f>
        <v>438434.39999999997</v>
      </c>
      <c r="K939" s="31">
        <f t="shared" si="86"/>
        <v>435991.1</v>
      </c>
      <c r="L939" s="88">
        <f t="shared" si="84"/>
        <v>99.44272164775391</v>
      </c>
    </row>
    <row r="940" spans="1:12" ht="26.25">
      <c r="A940" s="26" t="s">
        <v>410</v>
      </c>
      <c r="B940" s="13" t="s">
        <v>300</v>
      </c>
      <c r="C940" s="10" t="s">
        <v>265</v>
      </c>
      <c r="D940" s="10" t="s">
        <v>260</v>
      </c>
      <c r="E940" s="11" t="s">
        <v>313</v>
      </c>
      <c r="F940" s="12" t="s">
        <v>221</v>
      </c>
      <c r="G940" s="12" t="s">
        <v>180</v>
      </c>
      <c r="H940" s="12" t="s">
        <v>181</v>
      </c>
      <c r="I940" s="10"/>
      <c r="J940" s="31">
        <f t="shared" si="86"/>
        <v>438434.39999999997</v>
      </c>
      <c r="K940" s="31">
        <f t="shared" si="86"/>
        <v>435991.1</v>
      </c>
      <c r="L940" s="88">
        <f t="shared" si="84"/>
        <v>99.44272164775391</v>
      </c>
    </row>
    <row r="941" spans="1:12" ht="26.25">
      <c r="A941" s="25" t="s">
        <v>224</v>
      </c>
      <c r="B941" s="29" t="s">
        <v>300</v>
      </c>
      <c r="C941" s="20" t="s">
        <v>265</v>
      </c>
      <c r="D941" s="20" t="s">
        <v>260</v>
      </c>
      <c r="E941" s="27" t="s">
        <v>313</v>
      </c>
      <c r="F941" s="28" t="s">
        <v>219</v>
      </c>
      <c r="G941" s="28" t="s">
        <v>180</v>
      </c>
      <c r="H941" s="28" t="s">
        <v>181</v>
      </c>
      <c r="I941" s="20"/>
      <c r="J941" s="45">
        <f t="shared" si="86"/>
        <v>438434.39999999997</v>
      </c>
      <c r="K941" s="45">
        <f t="shared" si="86"/>
        <v>435991.1</v>
      </c>
      <c r="L941" s="88">
        <f t="shared" si="84"/>
        <v>99.44272164775391</v>
      </c>
    </row>
    <row r="942" spans="1:12" ht="26.25">
      <c r="A942" s="25" t="s">
        <v>161</v>
      </c>
      <c r="B942" s="29" t="s">
        <v>300</v>
      </c>
      <c r="C942" s="20" t="s">
        <v>265</v>
      </c>
      <c r="D942" s="20" t="s">
        <v>260</v>
      </c>
      <c r="E942" s="27" t="s">
        <v>313</v>
      </c>
      <c r="F942" s="28" t="s">
        <v>219</v>
      </c>
      <c r="G942" s="28" t="s">
        <v>260</v>
      </c>
      <c r="H942" s="28" t="s">
        <v>181</v>
      </c>
      <c r="I942" s="20"/>
      <c r="J942" s="45">
        <f>J943+J958+J955+J952+J961+J949+J946</f>
        <v>438434.39999999997</v>
      </c>
      <c r="K942" s="45">
        <f>K943+K958+K955+K952+K961+K949+K946</f>
        <v>435991.1</v>
      </c>
      <c r="L942" s="88">
        <f t="shared" si="84"/>
        <v>99.44272164775391</v>
      </c>
    </row>
    <row r="943" spans="1:12" ht="26.25">
      <c r="A943" s="25" t="s">
        <v>26</v>
      </c>
      <c r="B943" s="29" t="s">
        <v>300</v>
      </c>
      <c r="C943" s="20" t="s">
        <v>265</v>
      </c>
      <c r="D943" s="20" t="s">
        <v>260</v>
      </c>
      <c r="E943" s="27" t="s">
        <v>313</v>
      </c>
      <c r="F943" s="28" t="s">
        <v>219</v>
      </c>
      <c r="G943" s="28" t="s">
        <v>260</v>
      </c>
      <c r="H943" s="28" t="s">
        <v>162</v>
      </c>
      <c r="I943" s="20"/>
      <c r="J943" s="45">
        <f>J944</f>
        <v>98279.1</v>
      </c>
      <c r="K943" s="45">
        <f>K944</f>
        <v>98279</v>
      </c>
      <c r="L943" s="88">
        <f t="shared" si="84"/>
        <v>99.99989824896646</v>
      </c>
    </row>
    <row r="944" spans="1:12" ht="26.25">
      <c r="A944" s="19" t="s">
        <v>226</v>
      </c>
      <c r="B944" s="29" t="s">
        <v>300</v>
      </c>
      <c r="C944" s="20" t="s">
        <v>265</v>
      </c>
      <c r="D944" s="20" t="s">
        <v>260</v>
      </c>
      <c r="E944" s="27" t="s">
        <v>313</v>
      </c>
      <c r="F944" s="28" t="s">
        <v>219</v>
      </c>
      <c r="G944" s="28" t="s">
        <v>260</v>
      </c>
      <c r="H944" s="28" t="s">
        <v>162</v>
      </c>
      <c r="I944" s="20" t="s">
        <v>225</v>
      </c>
      <c r="J944" s="45">
        <f>J945</f>
        <v>98279.1</v>
      </c>
      <c r="K944" s="45">
        <f>K945</f>
        <v>98279</v>
      </c>
      <c r="L944" s="88">
        <f>K944/J944*100</f>
        <v>99.99989824896646</v>
      </c>
    </row>
    <row r="945" spans="1:12" ht="12.75">
      <c r="A945" s="19" t="s">
        <v>227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260</v>
      </c>
      <c r="H945" s="28" t="s">
        <v>162</v>
      </c>
      <c r="I945" s="20" t="s">
        <v>250</v>
      </c>
      <c r="J945" s="45">
        <v>98279.1</v>
      </c>
      <c r="K945" s="45">
        <v>98279</v>
      </c>
      <c r="L945" s="88">
        <f t="shared" si="84"/>
        <v>99.99989824896646</v>
      </c>
    </row>
    <row r="946" spans="1:12" ht="12.75">
      <c r="A946" s="19" t="s">
        <v>423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424</v>
      </c>
      <c r="I946" s="20"/>
      <c r="J946" s="45">
        <f>J947</f>
        <v>149.8</v>
      </c>
      <c r="K946" s="45">
        <f>K947</f>
        <v>149.8</v>
      </c>
      <c r="L946" s="88">
        <f t="shared" si="84"/>
        <v>100</v>
      </c>
    </row>
    <row r="947" spans="1:12" ht="26.25">
      <c r="A947" s="19" t="s">
        <v>226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424</v>
      </c>
      <c r="I947" s="20" t="s">
        <v>225</v>
      </c>
      <c r="J947" s="45">
        <f>J948</f>
        <v>149.8</v>
      </c>
      <c r="K947" s="45">
        <f>K948</f>
        <v>149.8</v>
      </c>
      <c r="L947" s="88">
        <f t="shared" si="84"/>
        <v>100</v>
      </c>
    </row>
    <row r="948" spans="1:12" ht="12.75">
      <c r="A948" s="19" t="s">
        <v>227</v>
      </c>
      <c r="B948" s="29" t="s">
        <v>300</v>
      </c>
      <c r="C948" s="20" t="s">
        <v>265</v>
      </c>
      <c r="D948" s="20" t="s">
        <v>260</v>
      </c>
      <c r="E948" s="27" t="s">
        <v>313</v>
      </c>
      <c r="F948" s="28" t="s">
        <v>219</v>
      </c>
      <c r="G948" s="28" t="s">
        <v>260</v>
      </c>
      <c r="H948" s="28" t="s">
        <v>424</v>
      </c>
      <c r="I948" s="20" t="s">
        <v>250</v>
      </c>
      <c r="J948" s="45">
        <v>149.8</v>
      </c>
      <c r="K948" s="45">
        <v>149.8</v>
      </c>
      <c r="L948" s="88">
        <f t="shared" si="84"/>
        <v>100</v>
      </c>
    </row>
    <row r="949" spans="1:12" ht="26.25">
      <c r="A949" s="25" t="s">
        <v>376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260</v>
      </c>
      <c r="H949" s="28" t="s">
        <v>377</v>
      </c>
      <c r="I949" s="20"/>
      <c r="J949" s="45">
        <f>J950</f>
        <v>120</v>
      </c>
      <c r="K949" s="45">
        <f>K950</f>
        <v>120</v>
      </c>
      <c r="L949" s="88">
        <f t="shared" si="84"/>
        <v>100</v>
      </c>
    </row>
    <row r="950" spans="1:12" ht="26.25">
      <c r="A950" s="19" t="s">
        <v>226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377</v>
      </c>
      <c r="I950" s="20" t="s">
        <v>225</v>
      </c>
      <c r="J950" s="45">
        <f>J951</f>
        <v>120</v>
      </c>
      <c r="K950" s="45">
        <f>K951</f>
        <v>120</v>
      </c>
      <c r="L950" s="88">
        <f t="shared" si="84"/>
        <v>100</v>
      </c>
    </row>
    <row r="951" spans="1:12" ht="12.75">
      <c r="A951" s="19" t="s">
        <v>227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377</v>
      </c>
      <c r="I951" s="20" t="s">
        <v>250</v>
      </c>
      <c r="J951" s="45">
        <v>120</v>
      </c>
      <c r="K951" s="45">
        <v>120</v>
      </c>
      <c r="L951" s="88">
        <f>K951/J951*100</f>
        <v>100</v>
      </c>
    </row>
    <row r="952" spans="1:12" ht="26.25" customHeight="1">
      <c r="A952" s="19" t="s">
        <v>378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379</v>
      </c>
      <c r="I952" s="20"/>
      <c r="J952" s="45">
        <f>J953</f>
        <v>15317.8</v>
      </c>
      <c r="K952" s="45">
        <f>K953</f>
        <v>12996.8</v>
      </c>
      <c r="L952" s="88">
        <f t="shared" si="84"/>
        <v>84.84769353301388</v>
      </c>
    </row>
    <row r="953" spans="1:12" ht="26.25">
      <c r="A953" s="19" t="s">
        <v>226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379</v>
      </c>
      <c r="I953" s="20" t="s">
        <v>225</v>
      </c>
      <c r="J953" s="45">
        <f>J954</f>
        <v>15317.8</v>
      </c>
      <c r="K953" s="45">
        <f>K954</f>
        <v>12996.8</v>
      </c>
      <c r="L953" s="88">
        <f t="shared" si="84"/>
        <v>84.84769353301388</v>
      </c>
    </row>
    <row r="954" spans="1:12" ht="12.75">
      <c r="A954" s="19" t="s">
        <v>227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379</v>
      </c>
      <c r="I954" s="20" t="s">
        <v>250</v>
      </c>
      <c r="J954" s="45">
        <v>15317.8</v>
      </c>
      <c r="K954" s="45">
        <v>12996.8</v>
      </c>
      <c r="L954" s="88">
        <f t="shared" si="84"/>
        <v>84.84769353301388</v>
      </c>
    </row>
    <row r="955" spans="1:12" ht="26.25">
      <c r="A955" s="25" t="s">
        <v>380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427</v>
      </c>
      <c r="I955" s="20"/>
      <c r="J955" s="45">
        <f>J956</f>
        <v>806.2</v>
      </c>
      <c r="K955" s="45">
        <f>K956</f>
        <v>684</v>
      </c>
      <c r="L955" s="88">
        <f t="shared" si="84"/>
        <v>84.84247085090549</v>
      </c>
    </row>
    <row r="956" spans="1:12" ht="26.25">
      <c r="A956" s="19" t="s">
        <v>226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427</v>
      </c>
      <c r="I956" s="20" t="s">
        <v>225</v>
      </c>
      <c r="J956" s="45">
        <f>J957</f>
        <v>806.2</v>
      </c>
      <c r="K956" s="45">
        <f>K957</f>
        <v>684</v>
      </c>
      <c r="L956" s="88">
        <f t="shared" si="84"/>
        <v>84.84247085090549</v>
      </c>
    </row>
    <row r="957" spans="1:12" ht="12.75">
      <c r="A957" s="19" t="s">
        <v>227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427</v>
      </c>
      <c r="I957" s="20" t="s">
        <v>250</v>
      </c>
      <c r="J957" s="45">
        <v>806.2</v>
      </c>
      <c r="K957" s="45">
        <v>684</v>
      </c>
      <c r="L957" s="88">
        <f t="shared" si="84"/>
        <v>84.84247085090549</v>
      </c>
    </row>
    <row r="958" spans="1:12" ht="39">
      <c r="A958" s="19" t="s">
        <v>173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163</v>
      </c>
      <c r="I958" s="20"/>
      <c r="J958" s="45">
        <f>J959</f>
        <v>322850.1</v>
      </c>
      <c r="K958" s="45">
        <f>K959</f>
        <v>322850.1</v>
      </c>
      <c r="L958" s="88">
        <f>K958/J958*100</f>
        <v>100</v>
      </c>
    </row>
    <row r="959" spans="1:12" ht="26.25">
      <c r="A959" s="19" t="s">
        <v>226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163</v>
      </c>
      <c r="I959" s="20" t="s">
        <v>225</v>
      </c>
      <c r="J959" s="45">
        <f>J960</f>
        <v>322850.1</v>
      </c>
      <c r="K959" s="45">
        <f>K960</f>
        <v>322850.1</v>
      </c>
      <c r="L959" s="88">
        <f t="shared" si="84"/>
        <v>100</v>
      </c>
    </row>
    <row r="960" spans="1:12" ht="12.75">
      <c r="A960" s="19" t="s">
        <v>227</v>
      </c>
      <c r="B960" s="29" t="s">
        <v>300</v>
      </c>
      <c r="C960" s="20" t="s">
        <v>265</v>
      </c>
      <c r="D960" s="20" t="s">
        <v>260</v>
      </c>
      <c r="E960" s="27" t="s">
        <v>313</v>
      </c>
      <c r="F960" s="28" t="s">
        <v>219</v>
      </c>
      <c r="G960" s="28" t="s">
        <v>260</v>
      </c>
      <c r="H960" s="28" t="s">
        <v>163</v>
      </c>
      <c r="I960" s="20" t="s">
        <v>250</v>
      </c>
      <c r="J960" s="45">
        <v>322850.1</v>
      </c>
      <c r="K960" s="45">
        <v>322850.1</v>
      </c>
      <c r="L960" s="88">
        <f t="shared" si="84"/>
        <v>100</v>
      </c>
    </row>
    <row r="961" spans="1:12" ht="66" customHeight="1">
      <c r="A961" s="19" t="s">
        <v>393</v>
      </c>
      <c r="B961" s="29" t="s">
        <v>300</v>
      </c>
      <c r="C961" s="20" t="s">
        <v>265</v>
      </c>
      <c r="D961" s="20" t="s">
        <v>260</v>
      </c>
      <c r="E961" s="27" t="s">
        <v>313</v>
      </c>
      <c r="F961" s="28" t="s">
        <v>219</v>
      </c>
      <c r="G961" s="28" t="s">
        <v>260</v>
      </c>
      <c r="H961" s="28" t="s">
        <v>174</v>
      </c>
      <c r="I961" s="20"/>
      <c r="J961" s="45">
        <f>J962</f>
        <v>911.4</v>
      </c>
      <c r="K961" s="45">
        <f>K962</f>
        <v>911.4</v>
      </c>
      <c r="L961" s="88">
        <f t="shared" si="84"/>
        <v>100</v>
      </c>
    </row>
    <row r="962" spans="1:12" ht="26.25">
      <c r="A962" s="19" t="s">
        <v>226</v>
      </c>
      <c r="B962" s="29" t="s">
        <v>300</v>
      </c>
      <c r="C962" s="20" t="s">
        <v>265</v>
      </c>
      <c r="D962" s="20" t="s">
        <v>260</v>
      </c>
      <c r="E962" s="27" t="s">
        <v>313</v>
      </c>
      <c r="F962" s="28" t="s">
        <v>219</v>
      </c>
      <c r="G962" s="28" t="s">
        <v>260</v>
      </c>
      <c r="H962" s="28" t="s">
        <v>174</v>
      </c>
      <c r="I962" s="20" t="s">
        <v>225</v>
      </c>
      <c r="J962" s="45">
        <f>J963</f>
        <v>911.4</v>
      </c>
      <c r="K962" s="45">
        <f>K963</f>
        <v>911.4</v>
      </c>
      <c r="L962" s="88">
        <f t="shared" si="84"/>
        <v>100</v>
      </c>
    </row>
    <row r="963" spans="1:12" ht="12.75">
      <c r="A963" s="19" t="s">
        <v>227</v>
      </c>
      <c r="B963" s="29" t="s">
        <v>300</v>
      </c>
      <c r="C963" s="20" t="s">
        <v>265</v>
      </c>
      <c r="D963" s="20" t="s">
        <v>260</v>
      </c>
      <c r="E963" s="27" t="s">
        <v>313</v>
      </c>
      <c r="F963" s="28" t="s">
        <v>219</v>
      </c>
      <c r="G963" s="28" t="s">
        <v>260</v>
      </c>
      <c r="H963" s="28" t="s">
        <v>174</v>
      </c>
      <c r="I963" s="20" t="s">
        <v>250</v>
      </c>
      <c r="J963" s="45">
        <v>911.4</v>
      </c>
      <c r="K963" s="45">
        <v>911.4</v>
      </c>
      <c r="L963" s="88">
        <f t="shared" si="84"/>
        <v>100</v>
      </c>
    </row>
    <row r="964" spans="1:12" ht="12.75">
      <c r="A964" s="15" t="s">
        <v>273</v>
      </c>
      <c r="B964" s="13" t="s">
        <v>300</v>
      </c>
      <c r="C964" s="10" t="s">
        <v>265</v>
      </c>
      <c r="D964" s="10" t="s">
        <v>263</v>
      </c>
      <c r="E964" s="27"/>
      <c r="F964" s="28"/>
      <c r="G964" s="28"/>
      <c r="H964" s="28"/>
      <c r="I964" s="10"/>
      <c r="J964" s="31">
        <f aca="true" t="shared" si="87" ref="J964:K966">J965</f>
        <v>488516.4</v>
      </c>
      <c r="K964" s="31">
        <f t="shared" si="87"/>
        <v>483033</v>
      </c>
      <c r="L964" s="88">
        <f t="shared" si="84"/>
        <v>98.87754024225184</v>
      </c>
    </row>
    <row r="965" spans="1:12" ht="26.25">
      <c r="A965" s="26" t="s">
        <v>410</v>
      </c>
      <c r="B965" s="13" t="s">
        <v>300</v>
      </c>
      <c r="C965" s="10" t="s">
        <v>265</v>
      </c>
      <c r="D965" s="10" t="s">
        <v>263</v>
      </c>
      <c r="E965" s="11" t="s">
        <v>313</v>
      </c>
      <c r="F965" s="12" t="s">
        <v>221</v>
      </c>
      <c r="G965" s="12" t="s">
        <v>180</v>
      </c>
      <c r="H965" s="12" t="s">
        <v>181</v>
      </c>
      <c r="I965" s="10"/>
      <c r="J965" s="31">
        <f t="shared" si="87"/>
        <v>488516.4</v>
      </c>
      <c r="K965" s="31">
        <f t="shared" si="87"/>
        <v>483033</v>
      </c>
      <c r="L965" s="88">
        <f>K965/J965*100</f>
        <v>98.87754024225184</v>
      </c>
    </row>
    <row r="966" spans="1:12" ht="26.25">
      <c r="A966" s="25" t="s">
        <v>224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180</v>
      </c>
      <c r="H966" s="28" t="s">
        <v>181</v>
      </c>
      <c r="I966" s="10"/>
      <c r="J966" s="45">
        <f t="shared" si="87"/>
        <v>488516.4</v>
      </c>
      <c r="K966" s="45">
        <f t="shared" si="87"/>
        <v>483033</v>
      </c>
      <c r="L966" s="88">
        <f t="shared" si="84"/>
        <v>98.87754024225184</v>
      </c>
    </row>
    <row r="967" spans="1:12" ht="12.75">
      <c r="A967" s="25" t="s">
        <v>169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181</v>
      </c>
      <c r="I967" s="10"/>
      <c r="J967" s="45">
        <f>J968+J989+J971+J983+J986+J992+J995+J980+J998+J1001+J977+J974</f>
        <v>488516.4</v>
      </c>
      <c r="K967" s="45">
        <f>K968+K989+K971+K983+K986+K992+K995+K980+K998+K1001+K977+K974</f>
        <v>483033</v>
      </c>
      <c r="L967" s="88">
        <f t="shared" si="84"/>
        <v>98.87754024225184</v>
      </c>
    </row>
    <row r="968" spans="1:12" ht="26.25">
      <c r="A968" s="25" t="s">
        <v>24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92</v>
      </c>
      <c r="I968" s="10"/>
      <c r="J968" s="45">
        <f>J969</f>
        <v>66798.8</v>
      </c>
      <c r="K968" s="45">
        <f>K969</f>
        <v>66798.8</v>
      </c>
      <c r="L968" s="88">
        <f t="shared" si="84"/>
        <v>100</v>
      </c>
    </row>
    <row r="969" spans="1:12" ht="26.25">
      <c r="A969" s="19" t="s">
        <v>226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92</v>
      </c>
      <c r="I969" s="20" t="s">
        <v>225</v>
      </c>
      <c r="J969" s="45">
        <f>J970</f>
        <v>66798.8</v>
      </c>
      <c r="K969" s="45">
        <f>K970</f>
        <v>66798.8</v>
      </c>
      <c r="L969" s="88">
        <f t="shared" si="84"/>
        <v>100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92</v>
      </c>
      <c r="I970" s="20" t="s">
        <v>250</v>
      </c>
      <c r="J970" s="45">
        <v>66798.8</v>
      </c>
      <c r="K970" s="45">
        <v>66798.8</v>
      </c>
      <c r="L970" s="88">
        <f t="shared" si="84"/>
        <v>100</v>
      </c>
    </row>
    <row r="971" spans="1:12" ht="12.75">
      <c r="A971" s="25" t="s">
        <v>25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175</v>
      </c>
      <c r="I971" s="20"/>
      <c r="J971" s="45">
        <f>J972</f>
        <v>3124.4</v>
      </c>
      <c r="K971" s="45">
        <f>K972</f>
        <v>3124.4</v>
      </c>
      <c r="L971" s="88">
        <f t="shared" si="84"/>
        <v>100</v>
      </c>
    </row>
    <row r="972" spans="1:12" ht="26.25">
      <c r="A972" s="19" t="s">
        <v>226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175</v>
      </c>
      <c r="I972" s="20" t="s">
        <v>225</v>
      </c>
      <c r="J972" s="45">
        <f>J973</f>
        <v>3124.4</v>
      </c>
      <c r="K972" s="45">
        <f>K973</f>
        <v>3124.4</v>
      </c>
      <c r="L972" s="88">
        <f>K972/J972*100</f>
        <v>100</v>
      </c>
    </row>
    <row r="973" spans="1:12" ht="12.75">
      <c r="A973" s="19" t="s">
        <v>227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175</v>
      </c>
      <c r="I973" s="20" t="s">
        <v>250</v>
      </c>
      <c r="J973" s="45">
        <v>3124.4</v>
      </c>
      <c r="K973" s="45">
        <v>3124.4</v>
      </c>
      <c r="L973" s="88">
        <f t="shared" si="84"/>
        <v>100</v>
      </c>
    </row>
    <row r="974" spans="1:12" ht="12.75">
      <c r="A974" s="19" t="s">
        <v>423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424</v>
      </c>
      <c r="I974" s="20"/>
      <c r="J974" s="45">
        <f>J975</f>
        <v>6346.9</v>
      </c>
      <c r="K974" s="45">
        <f>K975</f>
        <v>6346.9</v>
      </c>
      <c r="L974" s="88">
        <f aca="true" t="shared" si="88" ref="L974:L992">K974/J974*100</f>
        <v>100</v>
      </c>
    </row>
    <row r="975" spans="1:12" ht="26.25">
      <c r="A975" s="19" t="s">
        <v>226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424</v>
      </c>
      <c r="I975" s="20" t="s">
        <v>225</v>
      </c>
      <c r="J975" s="45">
        <f>J976</f>
        <v>6346.9</v>
      </c>
      <c r="K975" s="45">
        <f>K976</f>
        <v>6346.9</v>
      </c>
      <c r="L975" s="88">
        <f t="shared" si="88"/>
        <v>100</v>
      </c>
    </row>
    <row r="976" spans="1:12" ht="12.75">
      <c r="A976" s="19" t="s">
        <v>227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424</v>
      </c>
      <c r="I976" s="20" t="s">
        <v>250</v>
      </c>
      <c r="J976" s="45">
        <v>6346.9</v>
      </c>
      <c r="K976" s="45">
        <v>6346.9</v>
      </c>
      <c r="L976" s="88">
        <f t="shared" si="88"/>
        <v>100</v>
      </c>
    </row>
    <row r="977" spans="1:12" ht="26.25">
      <c r="A977" s="25" t="s">
        <v>376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377</v>
      </c>
      <c r="I977" s="20"/>
      <c r="J977" s="45">
        <f>J978</f>
        <v>3901.4</v>
      </c>
      <c r="K977" s="45">
        <f>K978</f>
        <v>3901.4</v>
      </c>
      <c r="L977" s="88">
        <f t="shared" si="88"/>
        <v>100</v>
      </c>
    </row>
    <row r="978" spans="1:12" ht="26.25">
      <c r="A978" s="19" t="s">
        <v>226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377</v>
      </c>
      <c r="I978" s="20" t="s">
        <v>225</v>
      </c>
      <c r="J978" s="45">
        <f>J979</f>
        <v>3901.4</v>
      </c>
      <c r="K978" s="45">
        <f>K979</f>
        <v>3901.4</v>
      </c>
      <c r="L978" s="88">
        <f t="shared" si="88"/>
        <v>100</v>
      </c>
    </row>
    <row r="979" spans="1:12" ht="12.75">
      <c r="A979" s="19" t="s">
        <v>227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377</v>
      </c>
      <c r="I979" s="20" t="s">
        <v>250</v>
      </c>
      <c r="J979" s="45">
        <v>3901.4</v>
      </c>
      <c r="K979" s="45">
        <v>3901.4</v>
      </c>
      <c r="L979" s="88">
        <f>K979/J979*100</f>
        <v>100</v>
      </c>
    </row>
    <row r="980" spans="1:12" ht="39">
      <c r="A980" s="19" t="s">
        <v>512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513</v>
      </c>
      <c r="I980" s="20"/>
      <c r="J980" s="45">
        <f>J981</f>
        <v>28123.2</v>
      </c>
      <c r="K980" s="45">
        <f>K981</f>
        <v>27355.2</v>
      </c>
      <c r="L980" s="88">
        <f t="shared" si="88"/>
        <v>97.26915855948114</v>
      </c>
    </row>
    <row r="981" spans="1:12" ht="26.25">
      <c r="A981" s="19" t="s">
        <v>226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513</v>
      </c>
      <c r="I981" s="20" t="s">
        <v>225</v>
      </c>
      <c r="J981" s="45">
        <f>J982</f>
        <v>28123.2</v>
      </c>
      <c r="K981" s="45">
        <f>K982</f>
        <v>27355.2</v>
      </c>
      <c r="L981" s="88">
        <f t="shared" si="88"/>
        <v>97.26915855948114</v>
      </c>
    </row>
    <row r="982" spans="1:12" ht="12.75">
      <c r="A982" s="19" t="s">
        <v>227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513</v>
      </c>
      <c r="I982" s="20" t="s">
        <v>250</v>
      </c>
      <c r="J982" s="45">
        <v>28123.2</v>
      </c>
      <c r="K982" s="45">
        <v>27355.2</v>
      </c>
      <c r="L982" s="88">
        <f t="shared" si="88"/>
        <v>97.26915855948114</v>
      </c>
    </row>
    <row r="983" spans="1:12" ht="29.25" customHeight="1">
      <c r="A983" s="19" t="s">
        <v>378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379</v>
      </c>
      <c r="I983" s="20"/>
      <c r="J983" s="45">
        <f>J984</f>
        <v>1526.4</v>
      </c>
      <c r="K983" s="45">
        <f>K984</f>
        <v>1507.1</v>
      </c>
      <c r="L983" s="88">
        <f t="shared" si="88"/>
        <v>98.73558700209642</v>
      </c>
    </row>
    <row r="984" spans="1:14" ht="26.25">
      <c r="A984" s="19" t="s">
        <v>226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379</v>
      </c>
      <c r="I984" s="20" t="s">
        <v>225</v>
      </c>
      <c r="J984" s="45">
        <f>J985</f>
        <v>1526.4</v>
      </c>
      <c r="K984" s="45">
        <f>K985</f>
        <v>1507.1</v>
      </c>
      <c r="L984" s="88">
        <f t="shared" si="88"/>
        <v>98.73558700209642</v>
      </c>
      <c r="N984" s="77"/>
    </row>
    <row r="985" spans="1:12" ht="12.75">
      <c r="A985" s="19" t="s">
        <v>227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379</v>
      </c>
      <c r="I985" s="20" t="s">
        <v>250</v>
      </c>
      <c r="J985" s="45">
        <v>1526.4</v>
      </c>
      <c r="K985" s="45">
        <v>1507.1</v>
      </c>
      <c r="L985" s="88">
        <f t="shared" si="88"/>
        <v>98.73558700209642</v>
      </c>
    </row>
    <row r="986" spans="1:12" ht="26.25">
      <c r="A986" s="25" t="s">
        <v>380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427</v>
      </c>
      <c r="I986" s="20"/>
      <c r="J986" s="45">
        <f>J987</f>
        <v>80.3</v>
      </c>
      <c r="K986" s="45">
        <f>K987</f>
        <v>79.3</v>
      </c>
      <c r="L986" s="88">
        <f>K986/J986*100</f>
        <v>98.75466998754669</v>
      </c>
    </row>
    <row r="987" spans="1:12" ht="26.25">
      <c r="A987" s="19" t="s">
        <v>226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427</v>
      </c>
      <c r="I987" s="20" t="s">
        <v>225</v>
      </c>
      <c r="J987" s="45">
        <f>J988</f>
        <v>80.3</v>
      </c>
      <c r="K987" s="45">
        <f>K988</f>
        <v>79.3</v>
      </c>
      <c r="L987" s="88">
        <f t="shared" si="88"/>
        <v>98.75466998754669</v>
      </c>
    </row>
    <row r="988" spans="1:12" ht="12.75">
      <c r="A988" s="19" t="s">
        <v>227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427</v>
      </c>
      <c r="I988" s="20" t="s">
        <v>250</v>
      </c>
      <c r="J988" s="45">
        <v>80.3</v>
      </c>
      <c r="K988" s="45">
        <v>79.3</v>
      </c>
      <c r="L988" s="88">
        <f t="shared" si="88"/>
        <v>98.75466998754669</v>
      </c>
    </row>
    <row r="989" spans="1:12" ht="39">
      <c r="A989" s="19" t="s">
        <v>173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163</v>
      </c>
      <c r="I989" s="10"/>
      <c r="J989" s="46">
        <f>J990</f>
        <v>327662.5</v>
      </c>
      <c r="K989" s="46">
        <f>K990</f>
        <v>327662.5</v>
      </c>
      <c r="L989" s="88">
        <f t="shared" si="88"/>
        <v>100</v>
      </c>
    </row>
    <row r="990" spans="1:12" ht="26.25">
      <c r="A990" s="19" t="s">
        <v>226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163</v>
      </c>
      <c r="I990" s="20" t="s">
        <v>225</v>
      </c>
      <c r="J990" s="46">
        <f>J991</f>
        <v>327662.5</v>
      </c>
      <c r="K990" s="46">
        <f>K991</f>
        <v>327662.5</v>
      </c>
      <c r="L990" s="88">
        <f t="shared" si="88"/>
        <v>100</v>
      </c>
    </row>
    <row r="991" spans="1:12" ht="12.75">
      <c r="A991" s="19" t="s">
        <v>227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163</v>
      </c>
      <c r="I991" s="20" t="s">
        <v>250</v>
      </c>
      <c r="J991" s="46">
        <v>327662.5</v>
      </c>
      <c r="K991" s="46">
        <v>327662.5</v>
      </c>
      <c r="L991" s="88">
        <f t="shared" si="88"/>
        <v>100</v>
      </c>
    </row>
    <row r="992" spans="1:12" ht="39">
      <c r="A992" s="19" t="s">
        <v>490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539</v>
      </c>
      <c r="I992" s="20"/>
      <c r="J992" s="45">
        <f>J993</f>
        <v>36631.8</v>
      </c>
      <c r="K992" s="45">
        <f>K993</f>
        <v>32361.3</v>
      </c>
      <c r="L992" s="88">
        <f t="shared" si="88"/>
        <v>88.34209621148837</v>
      </c>
    </row>
    <row r="993" spans="1:12" ht="26.25">
      <c r="A993" s="19" t="s">
        <v>226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539</v>
      </c>
      <c r="I993" s="20" t="s">
        <v>225</v>
      </c>
      <c r="J993" s="45">
        <f>J994</f>
        <v>36631.8</v>
      </c>
      <c r="K993" s="45">
        <f>K994</f>
        <v>32361.3</v>
      </c>
      <c r="L993" s="88">
        <f>K993/J993*100</f>
        <v>88.34209621148837</v>
      </c>
    </row>
    <row r="994" spans="1:12" ht="12.75">
      <c r="A994" s="19" t="s">
        <v>227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539</v>
      </c>
      <c r="I994" s="20" t="s">
        <v>250</v>
      </c>
      <c r="J994" s="45">
        <v>36631.8</v>
      </c>
      <c r="K994" s="45">
        <v>32361.3</v>
      </c>
      <c r="L994" s="88">
        <f aca="true" t="shared" si="89" ref="L994:L1020">K994/J994*100</f>
        <v>88.34209621148837</v>
      </c>
    </row>
    <row r="995" spans="1:12" ht="91.5" customHeight="1">
      <c r="A995" s="19" t="s">
        <v>505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540</v>
      </c>
      <c r="I995" s="20"/>
      <c r="J995" s="45">
        <f>J996</f>
        <v>11997.6</v>
      </c>
      <c r="K995" s="45">
        <f>K996</f>
        <v>11573</v>
      </c>
      <c r="L995" s="88">
        <f t="shared" si="89"/>
        <v>96.46095885843835</v>
      </c>
    </row>
    <row r="996" spans="1:12" ht="26.25">
      <c r="A996" s="19" t="s">
        <v>226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540</v>
      </c>
      <c r="I996" s="20" t="s">
        <v>225</v>
      </c>
      <c r="J996" s="45">
        <f>J997</f>
        <v>11997.6</v>
      </c>
      <c r="K996" s="45">
        <f>K997</f>
        <v>11573</v>
      </c>
      <c r="L996" s="88">
        <f t="shared" si="89"/>
        <v>96.46095885843835</v>
      </c>
    </row>
    <row r="997" spans="1:12" ht="12.75">
      <c r="A997" s="19" t="s">
        <v>227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540</v>
      </c>
      <c r="I997" s="20" t="s">
        <v>250</v>
      </c>
      <c r="J997" s="45">
        <v>11997.6</v>
      </c>
      <c r="K997" s="45">
        <v>11573</v>
      </c>
      <c r="L997" s="88">
        <f t="shared" si="89"/>
        <v>96.46095885843835</v>
      </c>
    </row>
    <row r="998" spans="1:12" ht="39">
      <c r="A998" s="19" t="s">
        <v>514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515</v>
      </c>
      <c r="I998" s="20"/>
      <c r="J998" s="45">
        <f>J999</f>
        <v>1150</v>
      </c>
      <c r="K998" s="45">
        <f>K999</f>
        <v>1150</v>
      </c>
      <c r="L998" s="88">
        <f t="shared" si="89"/>
        <v>100</v>
      </c>
    </row>
    <row r="999" spans="1:12" ht="26.25">
      <c r="A999" s="19" t="s">
        <v>226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515</v>
      </c>
      <c r="I999" s="20" t="s">
        <v>225</v>
      </c>
      <c r="J999" s="45">
        <f>J1000</f>
        <v>1150</v>
      </c>
      <c r="K999" s="45">
        <f>K1000</f>
        <v>1150</v>
      </c>
      <c r="L999" s="88">
        <f t="shared" si="89"/>
        <v>100</v>
      </c>
    </row>
    <row r="1000" spans="1:12" ht="12.75">
      <c r="A1000" s="19" t="s">
        <v>227</v>
      </c>
      <c r="B1000" s="29" t="s">
        <v>300</v>
      </c>
      <c r="C1000" s="20" t="s">
        <v>265</v>
      </c>
      <c r="D1000" s="20" t="s">
        <v>263</v>
      </c>
      <c r="E1000" s="27" t="s">
        <v>313</v>
      </c>
      <c r="F1000" s="28" t="s">
        <v>219</v>
      </c>
      <c r="G1000" s="28" t="s">
        <v>263</v>
      </c>
      <c r="H1000" s="28" t="s">
        <v>515</v>
      </c>
      <c r="I1000" s="20" t="s">
        <v>250</v>
      </c>
      <c r="J1000" s="45">
        <v>1150</v>
      </c>
      <c r="K1000" s="45">
        <v>1150</v>
      </c>
      <c r="L1000" s="88">
        <f>K1000/J1000*100</f>
        <v>100</v>
      </c>
    </row>
    <row r="1001" spans="1:12" ht="66">
      <c r="A1001" s="19" t="s">
        <v>393</v>
      </c>
      <c r="B1001" s="29" t="s">
        <v>300</v>
      </c>
      <c r="C1001" s="20" t="s">
        <v>265</v>
      </c>
      <c r="D1001" s="20" t="s">
        <v>263</v>
      </c>
      <c r="E1001" s="27" t="s">
        <v>313</v>
      </c>
      <c r="F1001" s="28" t="s">
        <v>219</v>
      </c>
      <c r="G1001" s="28" t="s">
        <v>263</v>
      </c>
      <c r="H1001" s="28" t="s">
        <v>174</v>
      </c>
      <c r="I1001" s="20"/>
      <c r="J1001" s="45">
        <f>J1002</f>
        <v>1173.1</v>
      </c>
      <c r="K1001" s="45">
        <f>K1002</f>
        <v>1173.1</v>
      </c>
      <c r="L1001" s="88">
        <f t="shared" si="89"/>
        <v>100</v>
      </c>
    </row>
    <row r="1002" spans="1:12" ht="26.25">
      <c r="A1002" s="19" t="s">
        <v>226</v>
      </c>
      <c r="B1002" s="29" t="s">
        <v>300</v>
      </c>
      <c r="C1002" s="20" t="s">
        <v>265</v>
      </c>
      <c r="D1002" s="20" t="s">
        <v>263</v>
      </c>
      <c r="E1002" s="27" t="s">
        <v>313</v>
      </c>
      <c r="F1002" s="28" t="s">
        <v>219</v>
      </c>
      <c r="G1002" s="28" t="s">
        <v>263</v>
      </c>
      <c r="H1002" s="28" t="s">
        <v>174</v>
      </c>
      <c r="I1002" s="20" t="s">
        <v>225</v>
      </c>
      <c r="J1002" s="45">
        <f>J1003</f>
        <v>1173.1</v>
      </c>
      <c r="K1002" s="45">
        <f>K1003</f>
        <v>1173.1</v>
      </c>
      <c r="L1002" s="88">
        <f t="shared" si="89"/>
        <v>100</v>
      </c>
    </row>
    <row r="1003" spans="1:12" ht="12.75">
      <c r="A1003" s="19" t="s">
        <v>227</v>
      </c>
      <c r="B1003" s="29" t="s">
        <v>300</v>
      </c>
      <c r="C1003" s="20" t="s">
        <v>265</v>
      </c>
      <c r="D1003" s="20" t="s">
        <v>263</v>
      </c>
      <c r="E1003" s="27" t="s">
        <v>313</v>
      </c>
      <c r="F1003" s="28" t="s">
        <v>219</v>
      </c>
      <c r="G1003" s="28" t="s">
        <v>263</v>
      </c>
      <c r="H1003" s="28" t="s">
        <v>174</v>
      </c>
      <c r="I1003" s="20" t="s">
        <v>250</v>
      </c>
      <c r="J1003" s="45">
        <v>1173.1</v>
      </c>
      <c r="K1003" s="45">
        <v>1173.1</v>
      </c>
      <c r="L1003" s="88">
        <f t="shared" si="89"/>
        <v>100</v>
      </c>
    </row>
    <row r="1004" spans="1:12" ht="12.75">
      <c r="A1004" s="15" t="s">
        <v>340</v>
      </c>
      <c r="B1004" s="13" t="s">
        <v>300</v>
      </c>
      <c r="C1004" s="10" t="s">
        <v>265</v>
      </c>
      <c r="D1004" s="10" t="s">
        <v>267</v>
      </c>
      <c r="E1004" s="11"/>
      <c r="F1004" s="12"/>
      <c r="G1004" s="12"/>
      <c r="H1004" s="12"/>
      <c r="I1004" s="10"/>
      <c r="J1004" s="31">
        <f aca="true" t="shared" si="90" ref="J1004:K1006">J1005</f>
        <v>77542.59999999999</v>
      </c>
      <c r="K1004" s="31">
        <f t="shared" si="90"/>
        <v>75612.30000000002</v>
      </c>
      <c r="L1004" s="88">
        <f t="shared" si="89"/>
        <v>97.51065865730583</v>
      </c>
    </row>
    <row r="1005" spans="1:14" ht="26.25">
      <c r="A1005" s="26" t="s">
        <v>410</v>
      </c>
      <c r="B1005" s="13" t="s">
        <v>300</v>
      </c>
      <c r="C1005" s="10" t="s">
        <v>265</v>
      </c>
      <c r="D1005" s="10" t="s">
        <v>267</v>
      </c>
      <c r="E1005" s="11" t="s">
        <v>313</v>
      </c>
      <c r="F1005" s="12" t="s">
        <v>221</v>
      </c>
      <c r="G1005" s="12" t="s">
        <v>180</v>
      </c>
      <c r="H1005" s="12" t="s">
        <v>181</v>
      </c>
      <c r="I1005" s="10"/>
      <c r="J1005" s="31">
        <f t="shared" si="90"/>
        <v>77542.59999999999</v>
      </c>
      <c r="K1005" s="31">
        <f t="shared" si="90"/>
        <v>75612.30000000002</v>
      </c>
      <c r="L1005" s="88">
        <f t="shared" si="89"/>
        <v>97.51065865730583</v>
      </c>
      <c r="N1005" s="77"/>
    </row>
    <row r="1006" spans="1:12" ht="15" customHeight="1">
      <c r="A1006" s="25" t="s">
        <v>224</v>
      </c>
      <c r="B1006" s="29" t="s">
        <v>300</v>
      </c>
      <c r="C1006" s="20" t="s">
        <v>265</v>
      </c>
      <c r="D1006" s="20" t="s">
        <v>267</v>
      </c>
      <c r="E1006" s="27" t="s">
        <v>313</v>
      </c>
      <c r="F1006" s="28" t="s">
        <v>219</v>
      </c>
      <c r="G1006" s="28" t="s">
        <v>180</v>
      </c>
      <c r="H1006" s="28" t="s">
        <v>181</v>
      </c>
      <c r="I1006" s="20"/>
      <c r="J1006" s="45">
        <f t="shared" si="90"/>
        <v>77542.59999999999</v>
      </c>
      <c r="K1006" s="45">
        <f t="shared" si="90"/>
        <v>75612.30000000002</v>
      </c>
      <c r="L1006" s="88">
        <f t="shared" si="89"/>
        <v>97.51065865730583</v>
      </c>
    </row>
    <row r="1007" spans="1:12" ht="12.75">
      <c r="A1007" s="19" t="s">
        <v>172</v>
      </c>
      <c r="B1007" s="29" t="s">
        <v>300</v>
      </c>
      <c r="C1007" s="20" t="s">
        <v>265</v>
      </c>
      <c r="D1007" s="20" t="s">
        <v>267</v>
      </c>
      <c r="E1007" s="27" t="s">
        <v>313</v>
      </c>
      <c r="F1007" s="28" t="s">
        <v>219</v>
      </c>
      <c r="G1007" s="28" t="s">
        <v>267</v>
      </c>
      <c r="H1007" s="28" t="s">
        <v>181</v>
      </c>
      <c r="I1007" s="20"/>
      <c r="J1007" s="45">
        <f>J1008+J1029+J1026+J1017+J1020+J1023+J1011+J1014</f>
        <v>77542.59999999999</v>
      </c>
      <c r="K1007" s="45">
        <f>K1008+K1029+K1026+K1017+K1020+K1023+K1011+K1014</f>
        <v>75612.30000000002</v>
      </c>
      <c r="L1007" s="88">
        <f>K1007/J1007*100</f>
        <v>97.51065865730583</v>
      </c>
    </row>
    <row r="1008" spans="1:12" ht="26.25">
      <c r="A1008" s="25" t="s">
        <v>10</v>
      </c>
      <c r="B1008" s="29" t="s">
        <v>300</v>
      </c>
      <c r="C1008" s="20" t="s">
        <v>265</v>
      </c>
      <c r="D1008" s="20" t="s">
        <v>267</v>
      </c>
      <c r="E1008" s="27" t="s">
        <v>313</v>
      </c>
      <c r="F1008" s="28" t="s">
        <v>219</v>
      </c>
      <c r="G1008" s="28" t="s">
        <v>267</v>
      </c>
      <c r="H1008" s="28" t="s">
        <v>186</v>
      </c>
      <c r="I1008" s="20"/>
      <c r="J1008" s="45">
        <f>J1009</f>
        <v>23156.3</v>
      </c>
      <c r="K1008" s="45">
        <f>K1009</f>
        <v>23156.3</v>
      </c>
      <c r="L1008" s="88">
        <f t="shared" si="89"/>
        <v>100</v>
      </c>
    </row>
    <row r="1009" spans="1:12" ht="26.25">
      <c r="A1009" s="19" t="s">
        <v>226</v>
      </c>
      <c r="B1009" s="29" t="s">
        <v>300</v>
      </c>
      <c r="C1009" s="20" t="s">
        <v>265</v>
      </c>
      <c r="D1009" s="20" t="s">
        <v>267</v>
      </c>
      <c r="E1009" s="27" t="s">
        <v>313</v>
      </c>
      <c r="F1009" s="28" t="s">
        <v>219</v>
      </c>
      <c r="G1009" s="28" t="s">
        <v>267</v>
      </c>
      <c r="H1009" s="28" t="s">
        <v>186</v>
      </c>
      <c r="I1009" s="20" t="s">
        <v>225</v>
      </c>
      <c r="J1009" s="45">
        <f>J1010</f>
        <v>23156.3</v>
      </c>
      <c r="K1009" s="45">
        <f>K1010</f>
        <v>23156.3</v>
      </c>
      <c r="L1009" s="88">
        <f t="shared" si="89"/>
        <v>100</v>
      </c>
    </row>
    <row r="1010" spans="1:12" ht="12.75">
      <c r="A1010" s="19" t="s">
        <v>227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267</v>
      </c>
      <c r="H1010" s="28" t="s">
        <v>186</v>
      </c>
      <c r="I1010" s="20" t="s">
        <v>250</v>
      </c>
      <c r="J1010" s="45">
        <v>23156.3</v>
      </c>
      <c r="K1010" s="45">
        <v>23156.3</v>
      </c>
      <c r="L1010" s="88">
        <f t="shared" si="89"/>
        <v>100</v>
      </c>
    </row>
    <row r="1011" spans="1:12" ht="12.75">
      <c r="A1011" s="19" t="s">
        <v>423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424</v>
      </c>
      <c r="I1011" s="20"/>
      <c r="J1011" s="45">
        <f>J1012</f>
        <v>2117.7</v>
      </c>
      <c r="K1011" s="45">
        <f>K1012</f>
        <v>1433.1</v>
      </c>
      <c r="L1011" s="88">
        <f t="shared" si="89"/>
        <v>67.6724748547953</v>
      </c>
    </row>
    <row r="1012" spans="1:12" ht="26.25">
      <c r="A1012" s="19" t="s">
        <v>226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424</v>
      </c>
      <c r="I1012" s="20" t="s">
        <v>225</v>
      </c>
      <c r="J1012" s="45">
        <f>J1013</f>
        <v>2117.7</v>
      </c>
      <c r="K1012" s="45">
        <f>K1013</f>
        <v>1433.1</v>
      </c>
      <c r="L1012" s="88">
        <f t="shared" si="89"/>
        <v>67.6724748547953</v>
      </c>
    </row>
    <row r="1013" spans="1:12" ht="12.75">
      <c r="A1013" s="19" t="s">
        <v>227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424</v>
      </c>
      <c r="I1013" s="20" t="s">
        <v>250</v>
      </c>
      <c r="J1013" s="45">
        <v>2117.7</v>
      </c>
      <c r="K1013" s="45">
        <v>1433.1</v>
      </c>
      <c r="L1013" s="88">
        <f t="shared" si="89"/>
        <v>67.6724748547953</v>
      </c>
    </row>
    <row r="1014" spans="1:12" ht="26.25">
      <c r="A1014" s="25" t="s">
        <v>376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377</v>
      </c>
      <c r="I1014" s="20"/>
      <c r="J1014" s="45">
        <f>J1015</f>
        <v>280</v>
      </c>
      <c r="K1014" s="45">
        <f>K1015</f>
        <v>280</v>
      </c>
      <c r="L1014" s="88">
        <f>K1014/J1014*100</f>
        <v>100</v>
      </c>
    </row>
    <row r="1015" spans="1:12" ht="26.25">
      <c r="A1015" s="19" t="s">
        <v>226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377</v>
      </c>
      <c r="I1015" s="20" t="s">
        <v>225</v>
      </c>
      <c r="J1015" s="45">
        <f>J1016</f>
        <v>280</v>
      </c>
      <c r="K1015" s="45">
        <f>K1016</f>
        <v>280</v>
      </c>
      <c r="L1015" s="88">
        <f t="shared" si="89"/>
        <v>100</v>
      </c>
    </row>
    <row r="1016" spans="1:12" ht="12.75">
      <c r="A1016" s="19" t="s">
        <v>227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377</v>
      </c>
      <c r="I1016" s="20" t="s">
        <v>250</v>
      </c>
      <c r="J1016" s="45">
        <v>280</v>
      </c>
      <c r="K1016" s="45">
        <v>280</v>
      </c>
      <c r="L1016" s="88">
        <f t="shared" si="89"/>
        <v>100</v>
      </c>
    </row>
    <row r="1017" spans="1:12" ht="26.25">
      <c r="A1017" s="25" t="s">
        <v>380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427</v>
      </c>
      <c r="I1017" s="20"/>
      <c r="J1017" s="45">
        <f>J1018</f>
        <v>270.2</v>
      </c>
      <c r="K1017" s="45">
        <f>K1018</f>
        <v>207.9</v>
      </c>
      <c r="L1017" s="88">
        <f t="shared" si="89"/>
        <v>76.94300518134716</v>
      </c>
    </row>
    <row r="1018" spans="1:12" ht="26.25">
      <c r="A1018" s="25" t="s">
        <v>226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427</v>
      </c>
      <c r="I1018" s="20" t="s">
        <v>225</v>
      </c>
      <c r="J1018" s="45">
        <f>J1019</f>
        <v>270.2</v>
      </c>
      <c r="K1018" s="45">
        <f>K1019</f>
        <v>207.9</v>
      </c>
      <c r="L1018" s="88">
        <f t="shared" si="89"/>
        <v>76.94300518134716</v>
      </c>
    </row>
    <row r="1019" spans="1:12" ht="12.75">
      <c r="A1019" s="25" t="s">
        <v>6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427</v>
      </c>
      <c r="I1019" s="20" t="s">
        <v>250</v>
      </c>
      <c r="J1019" s="45">
        <v>270.2</v>
      </c>
      <c r="K1019" s="45">
        <v>207.9</v>
      </c>
      <c r="L1019" s="88">
        <f t="shared" si="89"/>
        <v>76.94300518134716</v>
      </c>
    </row>
    <row r="1020" spans="1:12" ht="52.5">
      <c r="A1020" s="25" t="s">
        <v>452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418</v>
      </c>
      <c r="I1020" s="20"/>
      <c r="J1020" s="45">
        <f>J1021</f>
        <v>9401.9</v>
      </c>
      <c r="K1020" s="45">
        <f>K1021</f>
        <v>9401.9</v>
      </c>
      <c r="L1020" s="88">
        <f t="shared" si="89"/>
        <v>100</v>
      </c>
    </row>
    <row r="1021" spans="1:12" ht="26.25">
      <c r="A1021" s="25" t="s">
        <v>226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418</v>
      </c>
      <c r="I1021" s="20" t="s">
        <v>225</v>
      </c>
      <c r="J1021" s="45">
        <f>J1022</f>
        <v>9401.9</v>
      </c>
      <c r="K1021" s="45">
        <f>K1022</f>
        <v>9401.9</v>
      </c>
      <c r="L1021" s="88">
        <f>K1021/J1021*100</f>
        <v>100</v>
      </c>
    </row>
    <row r="1022" spans="1:12" ht="12.75">
      <c r="A1022" s="25" t="s">
        <v>6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418</v>
      </c>
      <c r="I1022" s="20" t="s">
        <v>250</v>
      </c>
      <c r="J1022" s="45">
        <v>9401.9</v>
      </c>
      <c r="K1022" s="45">
        <v>9401.9</v>
      </c>
      <c r="L1022" s="88">
        <f aca="true" t="shared" si="91" ref="L1022:L1085">K1022/J1022*100</f>
        <v>100</v>
      </c>
    </row>
    <row r="1023" spans="1:12" ht="66">
      <c r="A1023" s="25" t="s">
        <v>451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428</v>
      </c>
      <c r="I1023" s="20"/>
      <c r="J1023" s="45">
        <f>J1024</f>
        <v>36994.9</v>
      </c>
      <c r="K1023" s="45">
        <f>K1024</f>
        <v>36994.9</v>
      </c>
      <c r="L1023" s="88">
        <f t="shared" si="91"/>
        <v>100</v>
      </c>
    </row>
    <row r="1024" spans="1:12" ht="26.25">
      <c r="A1024" s="25" t="s">
        <v>226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428</v>
      </c>
      <c r="I1024" s="20" t="s">
        <v>225</v>
      </c>
      <c r="J1024" s="45">
        <f>J1025</f>
        <v>36994.9</v>
      </c>
      <c r="K1024" s="45">
        <f>K1025</f>
        <v>36994.9</v>
      </c>
      <c r="L1024" s="88">
        <f t="shared" si="91"/>
        <v>100</v>
      </c>
    </row>
    <row r="1025" spans="1:12" ht="12.75">
      <c r="A1025" s="25" t="s">
        <v>6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428</v>
      </c>
      <c r="I1025" s="20" t="s">
        <v>250</v>
      </c>
      <c r="J1025" s="45">
        <v>36994.9</v>
      </c>
      <c r="K1025" s="45">
        <v>36994.9</v>
      </c>
      <c r="L1025" s="88">
        <f t="shared" si="91"/>
        <v>100</v>
      </c>
    </row>
    <row r="1026" spans="1:12" ht="26.25">
      <c r="A1026" s="19" t="s">
        <v>378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379</v>
      </c>
      <c r="I1026" s="20"/>
      <c r="J1026" s="45">
        <f>J1027</f>
        <v>5134.1</v>
      </c>
      <c r="K1026" s="45">
        <f>K1027</f>
        <v>3950.7</v>
      </c>
      <c r="L1026" s="88">
        <f t="shared" si="91"/>
        <v>76.95019574998538</v>
      </c>
    </row>
    <row r="1027" spans="1:12" ht="26.25">
      <c r="A1027" s="19" t="s">
        <v>226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379</v>
      </c>
      <c r="I1027" s="20" t="s">
        <v>225</v>
      </c>
      <c r="J1027" s="45">
        <f>J1028</f>
        <v>5134.1</v>
      </c>
      <c r="K1027" s="45">
        <f>K1028</f>
        <v>3950.7</v>
      </c>
      <c r="L1027" s="88">
        <f t="shared" si="91"/>
        <v>76.95019574998538</v>
      </c>
    </row>
    <row r="1028" spans="1:12" ht="12.75">
      <c r="A1028" s="19" t="s">
        <v>227</v>
      </c>
      <c r="B1028" s="29" t="s">
        <v>300</v>
      </c>
      <c r="C1028" s="20" t="s">
        <v>265</v>
      </c>
      <c r="D1028" s="20" t="s">
        <v>267</v>
      </c>
      <c r="E1028" s="27" t="s">
        <v>313</v>
      </c>
      <c r="F1028" s="28" t="s">
        <v>219</v>
      </c>
      <c r="G1028" s="28" t="s">
        <v>267</v>
      </c>
      <c r="H1028" s="28" t="s">
        <v>379</v>
      </c>
      <c r="I1028" s="20" t="s">
        <v>250</v>
      </c>
      <c r="J1028" s="45">
        <v>5134.1</v>
      </c>
      <c r="K1028" s="45">
        <v>3950.7</v>
      </c>
      <c r="L1028" s="88">
        <f>K1028/J1028*100</f>
        <v>76.95019574998538</v>
      </c>
    </row>
    <row r="1029" spans="1:12" ht="66">
      <c r="A1029" s="19" t="s">
        <v>393</v>
      </c>
      <c r="B1029" s="29" t="s">
        <v>300</v>
      </c>
      <c r="C1029" s="20" t="s">
        <v>265</v>
      </c>
      <c r="D1029" s="20" t="s">
        <v>267</v>
      </c>
      <c r="E1029" s="27" t="s">
        <v>313</v>
      </c>
      <c r="F1029" s="28" t="s">
        <v>219</v>
      </c>
      <c r="G1029" s="28" t="s">
        <v>267</v>
      </c>
      <c r="H1029" s="28" t="s">
        <v>174</v>
      </c>
      <c r="I1029" s="20"/>
      <c r="J1029" s="45">
        <f>J1030</f>
        <v>187.5</v>
      </c>
      <c r="K1029" s="45">
        <f>K1030</f>
        <v>187.5</v>
      </c>
      <c r="L1029" s="88">
        <f t="shared" si="91"/>
        <v>100</v>
      </c>
    </row>
    <row r="1030" spans="1:12" ht="26.25">
      <c r="A1030" s="19" t="s">
        <v>226</v>
      </c>
      <c r="B1030" s="29" t="s">
        <v>300</v>
      </c>
      <c r="C1030" s="20" t="s">
        <v>265</v>
      </c>
      <c r="D1030" s="20" t="s">
        <v>267</v>
      </c>
      <c r="E1030" s="27" t="s">
        <v>313</v>
      </c>
      <c r="F1030" s="28" t="s">
        <v>219</v>
      </c>
      <c r="G1030" s="28" t="s">
        <v>267</v>
      </c>
      <c r="H1030" s="28" t="s">
        <v>174</v>
      </c>
      <c r="I1030" s="20" t="s">
        <v>225</v>
      </c>
      <c r="J1030" s="45">
        <f>J1031</f>
        <v>187.5</v>
      </c>
      <c r="K1030" s="45">
        <f>K1031</f>
        <v>187.5</v>
      </c>
      <c r="L1030" s="88">
        <f t="shared" si="91"/>
        <v>100</v>
      </c>
    </row>
    <row r="1031" spans="1:12" ht="12.75">
      <c r="A1031" s="19" t="s">
        <v>227</v>
      </c>
      <c r="B1031" s="29" t="s">
        <v>300</v>
      </c>
      <c r="C1031" s="20" t="s">
        <v>265</v>
      </c>
      <c r="D1031" s="20" t="s">
        <v>267</v>
      </c>
      <c r="E1031" s="27" t="s">
        <v>313</v>
      </c>
      <c r="F1031" s="28" t="s">
        <v>219</v>
      </c>
      <c r="G1031" s="28" t="s">
        <v>267</v>
      </c>
      <c r="H1031" s="28" t="s">
        <v>174</v>
      </c>
      <c r="I1031" s="20" t="s">
        <v>250</v>
      </c>
      <c r="J1031" s="45">
        <v>187.5</v>
      </c>
      <c r="K1031" s="45">
        <v>187.5</v>
      </c>
      <c r="L1031" s="88">
        <f t="shared" si="91"/>
        <v>100</v>
      </c>
    </row>
    <row r="1032" spans="1:12" ht="12.75">
      <c r="A1032" s="15" t="s">
        <v>339</v>
      </c>
      <c r="B1032" s="13" t="s">
        <v>300</v>
      </c>
      <c r="C1032" s="10" t="s">
        <v>265</v>
      </c>
      <c r="D1032" s="10" t="s">
        <v>265</v>
      </c>
      <c r="E1032" s="27"/>
      <c r="F1032" s="28"/>
      <c r="G1032" s="28"/>
      <c r="H1032" s="28"/>
      <c r="I1032" s="20"/>
      <c r="J1032" s="31">
        <f>J1033+J1052</f>
        <v>15515.099999999999</v>
      </c>
      <c r="K1032" s="31">
        <f>K1033+K1052</f>
        <v>15515</v>
      </c>
      <c r="L1032" s="88">
        <f t="shared" si="91"/>
        <v>99.99935546660996</v>
      </c>
    </row>
    <row r="1033" spans="1:12" ht="26.25">
      <c r="A1033" s="26" t="s">
        <v>410</v>
      </c>
      <c r="B1033" s="13" t="s">
        <v>300</v>
      </c>
      <c r="C1033" s="10" t="s">
        <v>265</v>
      </c>
      <c r="D1033" s="10" t="s">
        <v>265</v>
      </c>
      <c r="E1033" s="11" t="s">
        <v>313</v>
      </c>
      <c r="F1033" s="12" t="s">
        <v>221</v>
      </c>
      <c r="G1033" s="12" t="s">
        <v>180</v>
      </c>
      <c r="H1033" s="12" t="s">
        <v>181</v>
      </c>
      <c r="I1033" s="10"/>
      <c r="J1033" s="31">
        <f>J1034</f>
        <v>14840.899999999998</v>
      </c>
      <c r="K1033" s="31">
        <f>K1034</f>
        <v>14840.8</v>
      </c>
      <c r="L1033" s="88">
        <f t="shared" si="91"/>
        <v>99.99932618641728</v>
      </c>
    </row>
    <row r="1034" spans="1:12" ht="26.25">
      <c r="A1034" s="25" t="s">
        <v>455</v>
      </c>
      <c r="B1034" s="29" t="s">
        <v>300</v>
      </c>
      <c r="C1034" s="20" t="s">
        <v>265</v>
      </c>
      <c r="D1034" s="20" t="s">
        <v>265</v>
      </c>
      <c r="E1034" s="27" t="s">
        <v>313</v>
      </c>
      <c r="F1034" s="28" t="s">
        <v>241</v>
      </c>
      <c r="G1034" s="28" t="s">
        <v>180</v>
      </c>
      <c r="H1034" s="28" t="s">
        <v>181</v>
      </c>
      <c r="I1034" s="20"/>
      <c r="J1034" s="45">
        <f>J1035</f>
        <v>14840.899999999998</v>
      </c>
      <c r="K1034" s="45">
        <f>K1035</f>
        <v>14840.8</v>
      </c>
      <c r="L1034" s="88">
        <f t="shared" si="91"/>
        <v>99.99932618641728</v>
      </c>
    </row>
    <row r="1035" spans="1:12" ht="24" customHeight="1">
      <c r="A1035" s="25" t="s">
        <v>205</v>
      </c>
      <c r="B1035" s="29" t="s">
        <v>300</v>
      </c>
      <c r="C1035" s="20" t="s">
        <v>265</v>
      </c>
      <c r="D1035" s="20" t="s">
        <v>265</v>
      </c>
      <c r="E1035" s="27" t="s">
        <v>313</v>
      </c>
      <c r="F1035" s="28" t="s">
        <v>241</v>
      </c>
      <c r="G1035" s="28" t="s">
        <v>260</v>
      </c>
      <c r="H1035" s="28" t="s">
        <v>181</v>
      </c>
      <c r="I1035" s="20"/>
      <c r="J1035" s="45">
        <f>+J1036+J1041+J1044+J1049</f>
        <v>14840.899999999998</v>
      </c>
      <c r="K1035" s="45">
        <f>+K1036+K1041+K1044+K1049</f>
        <v>14840.8</v>
      </c>
      <c r="L1035" s="88">
        <f>K1035/J1035*100</f>
        <v>99.99932618641728</v>
      </c>
    </row>
    <row r="1036" spans="1:12" ht="0" customHeight="1" hidden="1">
      <c r="A1036" s="19" t="s">
        <v>362</v>
      </c>
      <c r="B1036" s="29" t="s">
        <v>300</v>
      </c>
      <c r="C1036" s="20" t="s">
        <v>265</v>
      </c>
      <c r="D1036" s="20" t="s">
        <v>265</v>
      </c>
      <c r="E1036" s="27" t="s">
        <v>313</v>
      </c>
      <c r="F1036" s="28" t="s">
        <v>241</v>
      </c>
      <c r="G1036" s="28" t="s">
        <v>260</v>
      </c>
      <c r="H1036" s="28" t="s">
        <v>363</v>
      </c>
      <c r="I1036" s="20"/>
      <c r="J1036" s="45">
        <f>J1039+J1037</f>
        <v>0</v>
      </c>
      <c r="K1036" s="45">
        <f>K1039+K1037</f>
        <v>0</v>
      </c>
      <c r="L1036" s="88" t="e">
        <f t="shared" si="91"/>
        <v>#DIV/0!</v>
      </c>
    </row>
    <row r="1037" spans="1:12" ht="26.25" hidden="1">
      <c r="A1037" s="25" t="s">
        <v>215</v>
      </c>
      <c r="B1037" s="29" t="s">
        <v>300</v>
      </c>
      <c r="C1037" s="20" t="s">
        <v>265</v>
      </c>
      <c r="D1037" s="20" t="s">
        <v>265</v>
      </c>
      <c r="E1037" s="27" t="s">
        <v>313</v>
      </c>
      <c r="F1037" s="28" t="s">
        <v>241</v>
      </c>
      <c r="G1037" s="28" t="s">
        <v>260</v>
      </c>
      <c r="H1037" s="28" t="s">
        <v>363</v>
      </c>
      <c r="I1037" s="20" t="s">
        <v>330</v>
      </c>
      <c r="J1037" s="45">
        <f>J1038</f>
        <v>0</v>
      </c>
      <c r="K1037" s="45">
        <f>K1038</f>
        <v>0</v>
      </c>
      <c r="L1037" s="88" t="e">
        <f t="shared" si="91"/>
        <v>#DIV/0!</v>
      </c>
    </row>
    <row r="1038" spans="1:12" ht="26.25" hidden="1">
      <c r="A1038" s="19" t="s">
        <v>233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260</v>
      </c>
      <c r="H1038" s="28" t="s">
        <v>363</v>
      </c>
      <c r="I1038" s="20" t="s">
        <v>245</v>
      </c>
      <c r="J1038" s="45"/>
      <c r="K1038" s="45"/>
      <c r="L1038" s="88" t="e">
        <f t="shared" si="91"/>
        <v>#DIV/0!</v>
      </c>
    </row>
    <row r="1039" spans="1:12" ht="26.25" hidden="1">
      <c r="A1039" s="19" t="s">
        <v>226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363</v>
      </c>
      <c r="I1039" s="20" t="s">
        <v>225</v>
      </c>
      <c r="J1039" s="45">
        <f>J1040</f>
        <v>0</v>
      </c>
      <c r="K1039" s="45">
        <f>K1040</f>
        <v>0</v>
      </c>
      <c r="L1039" s="88" t="e">
        <f t="shared" si="91"/>
        <v>#DIV/0!</v>
      </c>
    </row>
    <row r="1040" spans="1:12" ht="12.75" hidden="1">
      <c r="A1040" s="19" t="s">
        <v>227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363</v>
      </c>
      <c r="I1040" s="20" t="s">
        <v>250</v>
      </c>
      <c r="J1040" s="45"/>
      <c r="K1040" s="45"/>
      <c r="L1040" s="88" t="e">
        <f t="shared" si="91"/>
        <v>#DIV/0!</v>
      </c>
    </row>
    <row r="1041" spans="1:12" ht="26.25">
      <c r="A1041" s="19" t="s">
        <v>364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365</v>
      </c>
      <c r="I1041" s="20"/>
      <c r="J1041" s="45">
        <f>J1042</f>
        <v>930.9</v>
      </c>
      <c r="K1041" s="45">
        <f>K1042</f>
        <v>930.9</v>
      </c>
      <c r="L1041" s="88">
        <f t="shared" si="91"/>
        <v>100</v>
      </c>
    </row>
    <row r="1042" spans="1:12" ht="26.25">
      <c r="A1042" s="19" t="s">
        <v>226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260</v>
      </c>
      <c r="H1042" s="28" t="s">
        <v>365</v>
      </c>
      <c r="I1042" s="20" t="s">
        <v>225</v>
      </c>
      <c r="J1042" s="45">
        <f>J1043</f>
        <v>930.9</v>
      </c>
      <c r="K1042" s="45">
        <f>K1043</f>
        <v>930.9</v>
      </c>
      <c r="L1042" s="88">
        <f>K1042/J1042*100</f>
        <v>100</v>
      </c>
    </row>
    <row r="1043" spans="1:12" ht="12.75">
      <c r="A1043" s="19" t="s">
        <v>227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365</v>
      </c>
      <c r="I1043" s="20" t="s">
        <v>250</v>
      </c>
      <c r="J1043" s="45">
        <v>930.9</v>
      </c>
      <c r="K1043" s="45">
        <v>930.9</v>
      </c>
      <c r="L1043" s="88">
        <f t="shared" si="91"/>
        <v>100</v>
      </c>
    </row>
    <row r="1044" spans="1:12" ht="12.75">
      <c r="A1044" s="19" t="s">
        <v>558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559</v>
      </c>
      <c r="I1044" s="20"/>
      <c r="J1044" s="45">
        <f>J1047+J1045</f>
        <v>9115.699999999999</v>
      </c>
      <c r="K1044" s="45">
        <f>K1047+K1045</f>
        <v>9115.599999999999</v>
      </c>
      <c r="L1044" s="88">
        <f t="shared" si="91"/>
        <v>99.99890299154205</v>
      </c>
    </row>
    <row r="1045" spans="1:12" ht="26.25">
      <c r="A1045" s="25" t="s">
        <v>215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559</v>
      </c>
      <c r="I1045" s="20" t="s">
        <v>330</v>
      </c>
      <c r="J1045" s="45">
        <f>J1046</f>
        <v>14.4</v>
      </c>
      <c r="K1045" s="45">
        <v>14.3</v>
      </c>
      <c r="L1045" s="88">
        <f t="shared" si="91"/>
        <v>99.30555555555556</v>
      </c>
    </row>
    <row r="1046" spans="1:12" ht="26.25">
      <c r="A1046" s="19" t="s">
        <v>233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559</v>
      </c>
      <c r="I1046" s="20" t="s">
        <v>245</v>
      </c>
      <c r="J1046" s="45">
        <v>14.4</v>
      </c>
      <c r="K1046" s="45">
        <v>14.3</v>
      </c>
      <c r="L1046" s="88">
        <f t="shared" si="91"/>
        <v>99.30555555555556</v>
      </c>
    </row>
    <row r="1047" spans="1:12" ht="26.25">
      <c r="A1047" s="19" t="s">
        <v>226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559</v>
      </c>
      <c r="I1047" s="20" t="s">
        <v>225</v>
      </c>
      <c r="J1047" s="45">
        <f>J1048</f>
        <v>9101.3</v>
      </c>
      <c r="K1047" s="45">
        <f>K1048</f>
        <v>9101.3</v>
      </c>
      <c r="L1047" s="88">
        <f t="shared" si="91"/>
        <v>100</v>
      </c>
    </row>
    <row r="1048" spans="1:12" ht="12.75">
      <c r="A1048" s="19" t="s">
        <v>227</v>
      </c>
      <c r="B1048" s="29" t="s">
        <v>300</v>
      </c>
      <c r="C1048" s="20" t="s">
        <v>265</v>
      </c>
      <c r="D1048" s="20" t="s">
        <v>265</v>
      </c>
      <c r="E1048" s="27" t="s">
        <v>313</v>
      </c>
      <c r="F1048" s="28" t="s">
        <v>241</v>
      </c>
      <c r="G1048" s="28" t="s">
        <v>260</v>
      </c>
      <c r="H1048" s="28" t="s">
        <v>559</v>
      </c>
      <c r="I1048" s="20" t="s">
        <v>250</v>
      </c>
      <c r="J1048" s="45">
        <v>9101.3</v>
      </c>
      <c r="K1048" s="45">
        <v>9101.3</v>
      </c>
      <c r="L1048" s="88">
        <f t="shared" si="91"/>
        <v>100</v>
      </c>
    </row>
    <row r="1049" spans="1:12" ht="12.75">
      <c r="A1049" s="19" t="s">
        <v>560</v>
      </c>
      <c r="B1049" s="29" t="s">
        <v>300</v>
      </c>
      <c r="C1049" s="20" t="s">
        <v>265</v>
      </c>
      <c r="D1049" s="20" t="s">
        <v>265</v>
      </c>
      <c r="E1049" s="27" t="s">
        <v>313</v>
      </c>
      <c r="F1049" s="28" t="s">
        <v>241</v>
      </c>
      <c r="G1049" s="28" t="s">
        <v>260</v>
      </c>
      <c r="H1049" s="28" t="s">
        <v>561</v>
      </c>
      <c r="I1049" s="20"/>
      <c r="J1049" s="45">
        <f>J1050</f>
        <v>4794.3</v>
      </c>
      <c r="K1049" s="45">
        <f>K1050</f>
        <v>4794.3</v>
      </c>
      <c r="L1049" s="88">
        <f>K1049/J1049*100</f>
        <v>100</v>
      </c>
    </row>
    <row r="1050" spans="1:12" ht="26.25">
      <c r="A1050" s="19" t="s">
        <v>226</v>
      </c>
      <c r="B1050" s="29" t="s">
        <v>300</v>
      </c>
      <c r="C1050" s="20" t="s">
        <v>265</v>
      </c>
      <c r="D1050" s="20" t="s">
        <v>265</v>
      </c>
      <c r="E1050" s="27" t="s">
        <v>313</v>
      </c>
      <c r="F1050" s="28" t="s">
        <v>241</v>
      </c>
      <c r="G1050" s="28" t="s">
        <v>260</v>
      </c>
      <c r="H1050" s="28" t="s">
        <v>561</v>
      </c>
      <c r="I1050" s="20" t="s">
        <v>225</v>
      </c>
      <c r="J1050" s="45">
        <f>J1051</f>
        <v>4794.3</v>
      </c>
      <c r="K1050" s="45">
        <f>K1051</f>
        <v>4794.3</v>
      </c>
      <c r="L1050" s="88">
        <f t="shared" si="91"/>
        <v>100</v>
      </c>
    </row>
    <row r="1051" spans="1:12" ht="12.75">
      <c r="A1051" s="19" t="s">
        <v>227</v>
      </c>
      <c r="B1051" s="29" t="s">
        <v>300</v>
      </c>
      <c r="C1051" s="20" t="s">
        <v>265</v>
      </c>
      <c r="D1051" s="20" t="s">
        <v>265</v>
      </c>
      <c r="E1051" s="27" t="s">
        <v>313</v>
      </c>
      <c r="F1051" s="28" t="s">
        <v>241</v>
      </c>
      <c r="G1051" s="28" t="s">
        <v>260</v>
      </c>
      <c r="H1051" s="28" t="s">
        <v>561</v>
      </c>
      <c r="I1051" s="20" t="s">
        <v>250</v>
      </c>
      <c r="J1051" s="45">
        <v>4794.3</v>
      </c>
      <c r="K1051" s="45">
        <v>4794.3</v>
      </c>
      <c r="L1051" s="88">
        <f t="shared" si="91"/>
        <v>100</v>
      </c>
    </row>
    <row r="1052" spans="1:12" ht="26.25">
      <c r="A1052" s="67" t="s">
        <v>411</v>
      </c>
      <c r="B1052" s="13" t="s">
        <v>300</v>
      </c>
      <c r="C1052" s="10" t="s">
        <v>265</v>
      </c>
      <c r="D1052" s="10" t="s">
        <v>265</v>
      </c>
      <c r="E1052" s="11" t="s">
        <v>28</v>
      </c>
      <c r="F1052" s="12" t="s">
        <v>221</v>
      </c>
      <c r="G1052" s="12" t="s">
        <v>180</v>
      </c>
      <c r="H1052" s="12" t="s">
        <v>181</v>
      </c>
      <c r="I1052" s="10"/>
      <c r="J1052" s="31">
        <f aca="true" t="shared" si="92" ref="J1052:K1054">J1053</f>
        <v>674.2</v>
      </c>
      <c r="K1052" s="31">
        <f t="shared" si="92"/>
        <v>674.2</v>
      </c>
      <c r="L1052" s="88">
        <f t="shared" si="91"/>
        <v>100</v>
      </c>
    </row>
    <row r="1053" spans="1:12" ht="39">
      <c r="A1053" s="54" t="s">
        <v>345</v>
      </c>
      <c r="B1053" s="29" t="s">
        <v>300</v>
      </c>
      <c r="C1053" s="20" t="s">
        <v>265</v>
      </c>
      <c r="D1053" s="20" t="s">
        <v>265</v>
      </c>
      <c r="E1053" s="27" t="s">
        <v>28</v>
      </c>
      <c r="F1053" s="28" t="s">
        <v>219</v>
      </c>
      <c r="G1053" s="28" t="s">
        <v>180</v>
      </c>
      <c r="H1053" s="28" t="s">
        <v>181</v>
      </c>
      <c r="I1053" s="20"/>
      <c r="J1053" s="45">
        <f t="shared" si="92"/>
        <v>674.2</v>
      </c>
      <c r="K1053" s="45">
        <f t="shared" si="92"/>
        <v>674.2</v>
      </c>
      <c r="L1053" s="88">
        <f t="shared" si="91"/>
        <v>100</v>
      </c>
    </row>
    <row r="1054" spans="1:12" ht="12.75">
      <c r="A1054" s="54" t="s">
        <v>128</v>
      </c>
      <c r="B1054" s="29" t="s">
        <v>300</v>
      </c>
      <c r="C1054" s="20" t="s">
        <v>265</v>
      </c>
      <c r="D1054" s="20" t="s">
        <v>265</v>
      </c>
      <c r="E1054" s="27" t="s">
        <v>28</v>
      </c>
      <c r="F1054" s="28" t="s">
        <v>219</v>
      </c>
      <c r="G1054" s="28" t="s">
        <v>260</v>
      </c>
      <c r="H1054" s="28" t="s">
        <v>181</v>
      </c>
      <c r="I1054" s="20"/>
      <c r="J1054" s="45">
        <f t="shared" si="92"/>
        <v>674.2</v>
      </c>
      <c r="K1054" s="45">
        <f t="shared" si="92"/>
        <v>674.2</v>
      </c>
      <c r="L1054" s="88">
        <f t="shared" si="91"/>
        <v>100</v>
      </c>
    </row>
    <row r="1055" spans="1:12" ht="26.25">
      <c r="A1055" s="79" t="s">
        <v>503</v>
      </c>
      <c r="B1055" s="29" t="s">
        <v>300</v>
      </c>
      <c r="C1055" s="20" t="s">
        <v>265</v>
      </c>
      <c r="D1055" s="20" t="s">
        <v>265</v>
      </c>
      <c r="E1055" s="27" t="s">
        <v>28</v>
      </c>
      <c r="F1055" s="28" t="s">
        <v>219</v>
      </c>
      <c r="G1055" s="28" t="s">
        <v>260</v>
      </c>
      <c r="H1055" s="28" t="s">
        <v>504</v>
      </c>
      <c r="I1055" s="20"/>
      <c r="J1055" s="45">
        <f>+J1056</f>
        <v>674.2</v>
      </c>
      <c r="K1055" s="45">
        <f>+K1056</f>
        <v>674.2</v>
      </c>
      <c r="L1055" s="88">
        <f t="shared" si="91"/>
        <v>100</v>
      </c>
    </row>
    <row r="1056" spans="1:12" ht="26.25">
      <c r="A1056" s="19" t="s">
        <v>226</v>
      </c>
      <c r="B1056" s="29" t="s">
        <v>300</v>
      </c>
      <c r="C1056" s="20" t="s">
        <v>265</v>
      </c>
      <c r="D1056" s="20" t="s">
        <v>265</v>
      </c>
      <c r="E1056" s="27" t="s">
        <v>28</v>
      </c>
      <c r="F1056" s="28" t="s">
        <v>219</v>
      </c>
      <c r="G1056" s="28" t="s">
        <v>260</v>
      </c>
      <c r="H1056" s="28" t="s">
        <v>504</v>
      </c>
      <c r="I1056" s="20" t="s">
        <v>225</v>
      </c>
      <c r="J1056" s="45">
        <f>J1057</f>
        <v>674.2</v>
      </c>
      <c r="K1056" s="45">
        <f>K1057</f>
        <v>674.2</v>
      </c>
      <c r="L1056" s="88">
        <f>K1056/J1056*100</f>
        <v>100</v>
      </c>
    </row>
    <row r="1057" spans="1:12" ht="12.75">
      <c r="A1057" s="19" t="s">
        <v>227</v>
      </c>
      <c r="B1057" s="29" t="s">
        <v>300</v>
      </c>
      <c r="C1057" s="20" t="s">
        <v>265</v>
      </c>
      <c r="D1057" s="20" t="s">
        <v>265</v>
      </c>
      <c r="E1057" s="27" t="s">
        <v>28</v>
      </c>
      <c r="F1057" s="28" t="s">
        <v>219</v>
      </c>
      <c r="G1057" s="28" t="s">
        <v>260</v>
      </c>
      <c r="H1057" s="28" t="s">
        <v>504</v>
      </c>
      <c r="I1057" s="20" t="s">
        <v>250</v>
      </c>
      <c r="J1057" s="45">
        <v>674.2</v>
      </c>
      <c r="K1057" s="45">
        <v>674.2</v>
      </c>
      <c r="L1057" s="88">
        <f t="shared" si="91"/>
        <v>100</v>
      </c>
    </row>
    <row r="1058" spans="1:12" ht="12.75">
      <c r="A1058" s="15" t="s">
        <v>274</v>
      </c>
      <c r="B1058" s="13" t="s">
        <v>300</v>
      </c>
      <c r="C1058" s="10" t="s">
        <v>265</v>
      </c>
      <c r="D1058" s="10" t="s">
        <v>262</v>
      </c>
      <c r="E1058" s="27"/>
      <c r="F1058" s="28"/>
      <c r="G1058" s="28"/>
      <c r="H1058" s="28"/>
      <c r="I1058" s="10"/>
      <c r="J1058" s="31">
        <f>J1076+J1065+J1059+J1148+J1154</f>
        <v>41673.00000000001</v>
      </c>
      <c r="K1058" s="31">
        <f>K1076+K1065+K1059+K1148+K1154</f>
        <v>41530.80000000001</v>
      </c>
      <c r="L1058" s="88">
        <f t="shared" si="91"/>
        <v>99.65877186667628</v>
      </c>
    </row>
    <row r="1059" spans="1:12" ht="39">
      <c r="A1059" s="67" t="s">
        <v>401</v>
      </c>
      <c r="B1059" s="29" t="s">
        <v>300</v>
      </c>
      <c r="C1059" s="10" t="s">
        <v>265</v>
      </c>
      <c r="D1059" s="10" t="s">
        <v>262</v>
      </c>
      <c r="E1059" s="11" t="s">
        <v>261</v>
      </c>
      <c r="F1059" s="12" t="s">
        <v>221</v>
      </c>
      <c r="G1059" s="12" t="s">
        <v>180</v>
      </c>
      <c r="H1059" s="12" t="s">
        <v>181</v>
      </c>
      <c r="I1059" s="10"/>
      <c r="J1059" s="31">
        <f>J1060</f>
        <v>411.4</v>
      </c>
      <c r="K1059" s="31">
        <f>K1060</f>
        <v>411.4</v>
      </c>
      <c r="L1059" s="88">
        <f t="shared" si="91"/>
        <v>100</v>
      </c>
    </row>
    <row r="1060" spans="1:12" ht="12.75">
      <c r="A1060" s="25" t="s">
        <v>7</v>
      </c>
      <c r="B1060" s="29" t="s">
        <v>300</v>
      </c>
      <c r="C1060" s="20" t="s">
        <v>265</v>
      </c>
      <c r="D1060" s="20" t="s">
        <v>262</v>
      </c>
      <c r="E1060" s="27" t="s">
        <v>261</v>
      </c>
      <c r="F1060" s="28" t="s">
        <v>219</v>
      </c>
      <c r="G1060" s="28" t="s">
        <v>180</v>
      </c>
      <c r="H1060" s="28" t="s">
        <v>181</v>
      </c>
      <c r="I1060" s="20"/>
      <c r="J1060" s="45">
        <f aca="true" t="shared" si="93" ref="J1060:K1063">J1061</f>
        <v>411.4</v>
      </c>
      <c r="K1060" s="45">
        <f t="shared" si="93"/>
        <v>411.4</v>
      </c>
      <c r="L1060" s="88">
        <f t="shared" si="91"/>
        <v>100</v>
      </c>
    </row>
    <row r="1061" spans="1:12" ht="52.5">
      <c r="A1061" s="25" t="s">
        <v>192</v>
      </c>
      <c r="B1061" s="29" t="s">
        <v>300</v>
      </c>
      <c r="C1061" s="20" t="s">
        <v>265</v>
      </c>
      <c r="D1061" s="20" t="s">
        <v>262</v>
      </c>
      <c r="E1061" s="27" t="s">
        <v>261</v>
      </c>
      <c r="F1061" s="28" t="s">
        <v>219</v>
      </c>
      <c r="G1061" s="28" t="s">
        <v>260</v>
      </c>
      <c r="H1061" s="28" t="s">
        <v>181</v>
      </c>
      <c r="I1061" s="20"/>
      <c r="J1061" s="45">
        <f t="shared" si="93"/>
        <v>411.4</v>
      </c>
      <c r="K1061" s="45">
        <f t="shared" si="93"/>
        <v>411.4</v>
      </c>
      <c r="L1061" s="88">
        <f t="shared" si="91"/>
        <v>100</v>
      </c>
    </row>
    <row r="1062" spans="1:12" ht="12.75">
      <c r="A1062" s="54" t="s">
        <v>8</v>
      </c>
      <c r="B1062" s="29" t="s">
        <v>300</v>
      </c>
      <c r="C1062" s="20" t="s">
        <v>265</v>
      </c>
      <c r="D1062" s="20" t="s">
        <v>262</v>
      </c>
      <c r="E1062" s="27" t="s">
        <v>261</v>
      </c>
      <c r="F1062" s="28" t="s">
        <v>219</v>
      </c>
      <c r="G1062" s="28" t="s">
        <v>260</v>
      </c>
      <c r="H1062" s="28" t="s">
        <v>193</v>
      </c>
      <c r="I1062" s="20"/>
      <c r="J1062" s="45">
        <f t="shared" si="93"/>
        <v>411.4</v>
      </c>
      <c r="K1062" s="45">
        <f t="shared" si="93"/>
        <v>411.4</v>
      </c>
      <c r="L1062" s="88">
        <f t="shared" si="91"/>
        <v>100</v>
      </c>
    </row>
    <row r="1063" spans="1:12" ht="26.25">
      <c r="A1063" s="19" t="s">
        <v>226</v>
      </c>
      <c r="B1063" s="29" t="s">
        <v>300</v>
      </c>
      <c r="C1063" s="20" t="s">
        <v>265</v>
      </c>
      <c r="D1063" s="20" t="s">
        <v>262</v>
      </c>
      <c r="E1063" s="27" t="s">
        <v>261</v>
      </c>
      <c r="F1063" s="28" t="s">
        <v>219</v>
      </c>
      <c r="G1063" s="28" t="s">
        <v>260</v>
      </c>
      <c r="H1063" s="28" t="s">
        <v>193</v>
      </c>
      <c r="I1063" s="20" t="s">
        <v>225</v>
      </c>
      <c r="J1063" s="45">
        <f t="shared" si="93"/>
        <v>411.4</v>
      </c>
      <c r="K1063" s="45">
        <f t="shared" si="93"/>
        <v>411.4</v>
      </c>
      <c r="L1063" s="88">
        <f>K1063/J1063*100</f>
        <v>100</v>
      </c>
    </row>
    <row r="1064" spans="1:12" ht="12.75">
      <c r="A1064" s="19" t="s">
        <v>227</v>
      </c>
      <c r="B1064" s="29" t="s">
        <v>300</v>
      </c>
      <c r="C1064" s="20" t="s">
        <v>265</v>
      </c>
      <c r="D1064" s="20" t="s">
        <v>262</v>
      </c>
      <c r="E1064" s="27" t="s">
        <v>261</v>
      </c>
      <c r="F1064" s="28" t="s">
        <v>219</v>
      </c>
      <c r="G1064" s="28" t="s">
        <v>260</v>
      </c>
      <c r="H1064" s="28" t="s">
        <v>193</v>
      </c>
      <c r="I1064" s="20" t="s">
        <v>250</v>
      </c>
      <c r="J1064" s="45">
        <v>411.4</v>
      </c>
      <c r="K1064" s="45">
        <v>411.4</v>
      </c>
      <c r="L1064" s="88">
        <f t="shared" si="91"/>
        <v>100</v>
      </c>
    </row>
    <row r="1065" spans="1:12" ht="26.25">
      <c r="A1065" s="67" t="s">
        <v>417</v>
      </c>
      <c r="B1065" s="29" t="s">
        <v>300</v>
      </c>
      <c r="C1065" s="10" t="s">
        <v>265</v>
      </c>
      <c r="D1065" s="10" t="s">
        <v>262</v>
      </c>
      <c r="E1065" s="11" t="s">
        <v>265</v>
      </c>
      <c r="F1065" s="12" t="s">
        <v>221</v>
      </c>
      <c r="G1065" s="12" t="s">
        <v>180</v>
      </c>
      <c r="H1065" s="12" t="s">
        <v>181</v>
      </c>
      <c r="I1065" s="10"/>
      <c r="J1065" s="31">
        <f>J1066+J1071</f>
        <v>1585</v>
      </c>
      <c r="K1065" s="31">
        <f>K1066+K1071</f>
        <v>1585</v>
      </c>
      <c r="L1065" s="88">
        <f t="shared" si="91"/>
        <v>100</v>
      </c>
    </row>
    <row r="1066" spans="1:12" ht="12.75">
      <c r="A1066" s="54" t="s">
        <v>21</v>
      </c>
      <c r="B1066" s="29" t="s">
        <v>300</v>
      </c>
      <c r="C1066" s="20" t="s">
        <v>265</v>
      </c>
      <c r="D1066" s="20" t="s">
        <v>262</v>
      </c>
      <c r="E1066" s="27" t="s">
        <v>265</v>
      </c>
      <c r="F1066" s="28" t="s">
        <v>219</v>
      </c>
      <c r="G1066" s="28" t="s">
        <v>180</v>
      </c>
      <c r="H1066" s="28" t="s">
        <v>181</v>
      </c>
      <c r="I1066" s="20"/>
      <c r="J1066" s="45">
        <f aca="true" t="shared" si="94" ref="J1066:K1069">J1067</f>
        <v>1329.5</v>
      </c>
      <c r="K1066" s="45">
        <f t="shared" si="94"/>
        <v>1329.5</v>
      </c>
      <c r="L1066" s="88">
        <f t="shared" si="91"/>
        <v>100</v>
      </c>
    </row>
    <row r="1067" spans="1:12" ht="26.25">
      <c r="A1067" s="54" t="s">
        <v>120</v>
      </c>
      <c r="B1067" s="29" t="s">
        <v>300</v>
      </c>
      <c r="C1067" s="20" t="s">
        <v>265</v>
      </c>
      <c r="D1067" s="20" t="s">
        <v>262</v>
      </c>
      <c r="E1067" s="27" t="s">
        <v>265</v>
      </c>
      <c r="F1067" s="28" t="s">
        <v>219</v>
      </c>
      <c r="G1067" s="28" t="s">
        <v>263</v>
      </c>
      <c r="H1067" s="28" t="s">
        <v>181</v>
      </c>
      <c r="I1067" s="20"/>
      <c r="J1067" s="45">
        <f t="shared" si="94"/>
        <v>1329.5</v>
      </c>
      <c r="K1067" s="45">
        <f t="shared" si="94"/>
        <v>1329.5</v>
      </c>
      <c r="L1067" s="88">
        <f t="shared" si="91"/>
        <v>100</v>
      </c>
    </row>
    <row r="1068" spans="1:12" ht="12.75">
      <c r="A1068" s="25" t="s">
        <v>22</v>
      </c>
      <c r="B1068" s="29" t="s">
        <v>300</v>
      </c>
      <c r="C1068" s="20" t="s">
        <v>265</v>
      </c>
      <c r="D1068" s="20" t="s">
        <v>262</v>
      </c>
      <c r="E1068" s="27" t="s">
        <v>265</v>
      </c>
      <c r="F1068" s="28" t="s">
        <v>219</v>
      </c>
      <c r="G1068" s="28" t="s">
        <v>263</v>
      </c>
      <c r="H1068" s="28" t="s">
        <v>121</v>
      </c>
      <c r="I1068" s="20"/>
      <c r="J1068" s="45">
        <f t="shared" si="94"/>
        <v>1329.5</v>
      </c>
      <c r="K1068" s="45">
        <f t="shared" si="94"/>
        <v>1329.5</v>
      </c>
      <c r="L1068" s="88">
        <f t="shared" si="91"/>
        <v>100</v>
      </c>
    </row>
    <row r="1069" spans="1:12" ht="26.25">
      <c r="A1069" s="19" t="s">
        <v>226</v>
      </c>
      <c r="B1069" s="29" t="s">
        <v>300</v>
      </c>
      <c r="C1069" s="20" t="s">
        <v>265</v>
      </c>
      <c r="D1069" s="20" t="s">
        <v>262</v>
      </c>
      <c r="E1069" s="27" t="s">
        <v>265</v>
      </c>
      <c r="F1069" s="28" t="s">
        <v>219</v>
      </c>
      <c r="G1069" s="28" t="s">
        <v>263</v>
      </c>
      <c r="H1069" s="28" t="s">
        <v>121</v>
      </c>
      <c r="I1069" s="20" t="s">
        <v>225</v>
      </c>
      <c r="J1069" s="45">
        <f t="shared" si="94"/>
        <v>1329.5</v>
      </c>
      <c r="K1069" s="45">
        <f t="shared" si="94"/>
        <v>1329.5</v>
      </c>
      <c r="L1069" s="88">
        <f t="shared" si="91"/>
        <v>100</v>
      </c>
    </row>
    <row r="1070" spans="1:12" ht="12.75">
      <c r="A1070" s="19" t="s">
        <v>227</v>
      </c>
      <c r="B1070" s="29" t="s">
        <v>300</v>
      </c>
      <c r="C1070" s="20" t="s">
        <v>265</v>
      </c>
      <c r="D1070" s="20" t="s">
        <v>262</v>
      </c>
      <c r="E1070" s="27" t="s">
        <v>265</v>
      </c>
      <c r="F1070" s="28" t="s">
        <v>219</v>
      </c>
      <c r="G1070" s="28" t="s">
        <v>263</v>
      </c>
      <c r="H1070" s="28" t="s">
        <v>121</v>
      </c>
      <c r="I1070" s="20" t="s">
        <v>250</v>
      </c>
      <c r="J1070" s="45">
        <v>1329.5</v>
      </c>
      <c r="K1070" s="45">
        <v>1329.5</v>
      </c>
      <c r="L1070" s="88">
        <f>K1070/J1070*100</f>
        <v>100</v>
      </c>
    </row>
    <row r="1071" spans="1:12" ht="26.25">
      <c r="A1071" s="54" t="s">
        <v>23</v>
      </c>
      <c r="B1071" s="29" t="s">
        <v>300</v>
      </c>
      <c r="C1071" s="20" t="s">
        <v>265</v>
      </c>
      <c r="D1071" s="20" t="s">
        <v>262</v>
      </c>
      <c r="E1071" s="27" t="s">
        <v>265</v>
      </c>
      <c r="F1071" s="28" t="s">
        <v>241</v>
      </c>
      <c r="G1071" s="28" t="s">
        <v>180</v>
      </c>
      <c r="H1071" s="28" t="s">
        <v>181</v>
      </c>
      <c r="I1071" s="20"/>
      <c r="J1071" s="45">
        <f aca="true" t="shared" si="95" ref="J1071:K1074">J1072</f>
        <v>255.5</v>
      </c>
      <c r="K1071" s="45">
        <f t="shared" si="95"/>
        <v>255.5</v>
      </c>
      <c r="L1071" s="88">
        <f t="shared" si="91"/>
        <v>100</v>
      </c>
    </row>
    <row r="1072" spans="1:12" ht="26.25">
      <c r="A1072" s="54" t="s">
        <v>448</v>
      </c>
      <c r="B1072" s="29" t="s">
        <v>300</v>
      </c>
      <c r="C1072" s="20" t="s">
        <v>265</v>
      </c>
      <c r="D1072" s="20" t="s">
        <v>262</v>
      </c>
      <c r="E1072" s="27" t="s">
        <v>265</v>
      </c>
      <c r="F1072" s="28" t="s">
        <v>241</v>
      </c>
      <c r="G1072" s="28" t="s">
        <v>260</v>
      </c>
      <c r="H1072" s="28" t="s">
        <v>181</v>
      </c>
      <c r="I1072" s="20"/>
      <c r="J1072" s="45">
        <f t="shared" si="95"/>
        <v>255.5</v>
      </c>
      <c r="K1072" s="45">
        <f t="shared" si="95"/>
        <v>255.5</v>
      </c>
      <c r="L1072" s="88">
        <f t="shared" si="91"/>
        <v>100</v>
      </c>
    </row>
    <row r="1073" spans="1:12" ht="12.75">
      <c r="A1073" s="25" t="s">
        <v>22</v>
      </c>
      <c r="B1073" s="29" t="s">
        <v>300</v>
      </c>
      <c r="C1073" s="20" t="s">
        <v>265</v>
      </c>
      <c r="D1073" s="20" t="s">
        <v>262</v>
      </c>
      <c r="E1073" s="27" t="s">
        <v>265</v>
      </c>
      <c r="F1073" s="28" t="s">
        <v>241</v>
      </c>
      <c r="G1073" s="28" t="s">
        <v>260</v>
      </c>
      <c r="H1073" s="28" t="s">
        <v>121</v>
      </c>
      <c r="I1073" s="20"/>
      <c r="J1073" s="45">
        <f t="shared" si="95"/>
        <v>255.5</v>
      </c>
      <c r="K1073" s="45">
        <f t="shared" si="95"/>
        <v>255.5</v>
      </c>
      <c r="L1073" s="88">
        <f t="shared" si="91"/>
        <v>100</v>
      </c>
    </row>
    <row r="1074" spans="1:12" ht="26.25">
      <c r="A1074" s="19" t="s">
        <v>226</v>
      </c>
      <c r="B1074" s="29" t="s">
        <v>300</v>
      </c>
      <c r="C1074" s="20" t="s">
        <v>265</v>
      </c>
      <c r="D1074" s="20" t="s">
        <v>262</v>
      </c>
      <c r="E1074" s="27" t="s">
        <v>265</v>
      </c>
      <c r="F1074" s="28" t="s">
        <v>241</v>
      </c>
      <c r="G1074" s="28" t="s">
        <v>260</v>
      </c>
      <c r="H1074" s="28" t="s">
        <v>121</v>
      </c>
      <c r="I1074" s="20" t="s">
        <v>225</v>
      </c>
      <c r="J1074" s="45">
        <f t="shared" si="95"/>
        <v>255.5</v>
      </c>
      <c r="K1074" s="45">
        <f t="shared" si="95"/>
        <v>255.5</v>
      </c>
      <c r="L1074" s="88">
        <f t="shared" si="91"/>
        <v>100</v>
      </c>
    </row>
    <row r="1075" spans="1:12" ht="12.75">
      <c r="A1075" s="19" t="s">
        <v>227</v>
      </c>
      <c r="B1075" s="29" t="s">
        <v>300</v>
      </c>
      <c r="C1075" s="20" t="s">
        <v>265</v>
      </c>
      <c r="D1075" s="20" t="s">
        <v>262</v>
      </c>
      <c r="E1075" s="27" t="s">
        <v>265</v>
      </c>
      <c r="F1075" s="28" t="s">
        <v>241</v>
      </c>
      <c r="G1075" s="28" t="s">
        <v>260</v>
      </c>
      <c r="H1075" s="28" t="s">
        <v>121</v>
      </c>
      <c r="I1075" s="20" t="s">
        <v>250</v>
      </c>
      <c r="J1075" s="45">
        <v>255.5</v>
      </c>
      <c r="K1075" s="45">
        <v>255.5</v>
      </c>
      <c r="L1075" s="88">
        <f t="shared" si="91"/>
        <v>100</v>
      </c>
    </row>
    <row r="1076" spans="1:12" ht="26.25">
      <c r="A1076" s="26" t="s">
        <v>410</v>
      </c>
      <c r="B1076" s="13" t="s">
        <v>300</v>
      </c>
      <c r="C1076" s="10" t="s">
        <v>265</v>
      </c>
      <c r="D1076" s="10" t="s">
        <v>262</v>
      </c>
      <c r="E1076" s="11" t="s">
        <v>313</v>
      </c>
      <c r="F1076" s="12" t="s">
        <v>221</v>
      </c>
      <c r="G1076" s="12" t="s">
        <v>180</v>
      </c>
      <c r="H1076" s="12" t="s">
        <v>181</v>
      </c>
      <c r="I1076" s="20"/>
      <c r="J1076" s="31">
        <f>J1077+J1120+J1104</f>
        <v>39528.4</v>
      </c>
      <c r="K1076" s="31">
        <f>K1077+K1120+K1104</f>
        <v>39386.200000000004</v>
      </c>
      <c r="L1076" s="88">
        <f t="shared" si="91"/>
        <v>99.64025864947735</v>
      </c>
    </row>
    <row r="1077" spans="1:12" ht="26.25">
      <c r="A1077" s="19" t="s">
        <v>224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219</v>
      </c>
      <c r="G1077" s="28" t="s">
        <v>180</v>
      </c>
      <c r="H1077" s="28" t="s">
        <v>181</v>
      </c>
      <c r="I1077" s="20"/>
      <c r="J1077" s="45">
        <f>J1078+J1087+J1095+J1091</f>
        <v>2562.3</v>
      </c>
      <c r="K1077" s="45">
        <f>K1078+K1087+K1095+K1091</f>
        <v>2562.3</v>
      </c>
      <c r="L1077" s="88">
        <f>K1077/J1077*100</f>
        <v>100</v>
      </c>
    </row>
    <row r="1078" spans="1:12" ht="26.25">
      <c r="A1078" s="19" t="s">
        <v>161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219</v>
      </c>
      <c r="G1078" s="28" t="s">
        <v>260</v>
      </c>
      <c r="H1078" s="28" t="s">
        <v>181</v>
      </c>
      <c r="I1078" s="20"/>
      <c r="J1078" s="45">
        <f>J1079+J1084</f>
        <v>559</v>
      </c>
      <c r="K1078" s="45">
        <f>K1079+K1084</f>
        <v>559</v>
      </c>
      <c r="L1078" s="88">
        <f t="shared" si="91"/>
        <v>100</v>
      </c>
    </row>
    <row r="1079" spans="1:12" ht="39">
      <c r="A1079" s="19" t="s">
        <v>234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219</v>
      </c>
      <c r="G1079" s="28" t="s">
        <v>260</v>
      </c>
      <c r="H1079" s="28" t="s">
        <v>168</v>
      </c>
      <c r="I1079" s="20"/>
      <c r="J1079" s="45">
        <f>J1080+J1082</f>
        <v>507.4</v>
      </c>
      <c r="K1079" s="45">
        <f>K1080+K1082</f>
        <v>507.4</v>
      </c>
      <c r="L1079" s="88">
        <f t="shared" si="91"/>
        <v>100</v>
      </c>
    </row>
    <row r="1080" spans="1:12" ht="39">
      <c r="A1080" s="25" t="s">
        <v>328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219</v>
      </c>
      <c r="G1080" s="28" t="s">
        <v>260</v>
      </c>
      <c r="H1080" s="28" t="s">
        <v>168</v>
      </c>
      <c r="I1080" s="20" t="s">
        <v>329</v>
      </c>
      <c r="J1080" s="45">
        <f>J1081</f>
        <v>308</v>
      </c>
      <c r="K1080" s="45">
        <f>K1081</f>
        <v>308</v>
      </c>
      <c r="L1080" s="88">
        <f t="shared" si="91"/>
        <v>100</v>
      </c>
    </row>
    <row r="1081" spans="1:12" ht="12.75">
      <c r="A1081" s="19" t="s">
        <v>248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260</v>
      </c>
      <c r="H1081" s="28" t="s">
        <v>168</v>
      </c>
      <c r="I1081" s="20" t="s">
        <v>249</v>
      </c>
      <c r="J1081" s="45">
        <v>308</v>
      </c>
      <c r="K1081" s="45">
        <v>308</v>
      </c>
      <c r="L1081" s="88">
        <f t="shared" si="91"/>
        <v>100</v>
      </c>
    </row>
    <row r="1082" spans="1:12" ht="26.25">
      <c r="A1082" s="25" t="s">
        <v>215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260</v>
      </c>
      <c r="H1082" s="28" t="s">
        <v>168</v>
      </c>
      <c r="I1082" s="20" t="s">
        <v>330</v>
      </c>
      <c r="J1082" s="45">
        <f>J1083</f>
        <v>199.4</v>
      </c>
      <c r="K1082" s="45">
        <f>K1083</f>
        <v>199.4</v>
      </c>
      <c r="L1082" s="88">
        <f t="shared" si="91"/>
        <v>100</v>
      </c>
    </row>
    <row r="1083" spans="1:12" ht="26.25">
      <c r="A1083" s="19" t="s">
        <v>233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260</v>
      </c>
      <c r="H1083" s="28" t="s">
        <v>168</v>
      </c>
      <c r="I1083" s="20" t="s">
        <v>245</v>
      </c>
      <c r="J1083" s="45">
        <v>199.4</v>
      </c>
      <c r="K1083" s="45">
        <v>199.4</v>
      </c>
      <c r="L1083" s="88">
        <f t="shared" si="91"/>
        <v>100</v>
      </c>
    </row>
    <row r="1084" spans="1:12" ht="39">
      <c r="A1084" s="19" t="s">
        <v>173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260</v>
      </c>
      <c r="H1084" s="28" t="s">
        <v>163</v>
      </c>
      <c r="I1084" s="20"/>
      <c r="J1084" s="45">
        <f>J1085</f>
        <v>51.6</v>
      </c>
      <c r="K1084" s="45">
        <f>K1085</f>
        <v>51.6</v>
      </c>
      <c r="L1084" s="88">
        <f>K1084/J1084*100</f>
        <v>100</v>
      </c>
    </row>
    <row r="1085" spans="1:12" ht="26.25">
      <c r="A1085" s="25" t="s">
        <v>215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260</v>
      </c>
      <c r="H1085" s="28" t="s">
        <v>163</v>
      </c>
      <c r="I1085" s="20" t="s">
        <v>330</v>
      </c>
      <c r="J1085" s="45">
        <f>J1086</f>
        <v>51.6</v>
      </c>
      <c r="K1085" s="45">
        <f>K1086</f>
        <v>51.6</v>
      </c>
      <c r="L1085" s="88">
        <f t="shared" si="91"/>
        <v>100</v>
      </c>
    </row>
    <row r="1086" spans="1:12" ht="26.25">
      <c r="A1086" s="19" t="s">
        <v>233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260</v>
      </c>
      <c r="H1086" s="28" t="s">
        <v>163</v>
      </c>
      <c r="I1086" s="20" t="s">
        <v>245</v>
      </c>
      <c r="J1086" s="45">
        <v>51.6</v>
      </c>
      <c r="K1086" s="45">
        <v>51.6</v>
      </c>
      <c r="L1086" s="88">
        <f aca="true" t="shared" si="96" ref="L1086:L1104">K1086/J1086*100</f>
        <v>100</v>
      </c>
    </row>
    <row r="1087" spans="1:12" ht="12.75">
      <c r="A1087" s="19" t="s">
        <v>169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263</v>
      </c>
      <c r="H1087" s="28" t="s">
        <v>181</v>
      </c>
      <c r="I1087" s="20"/>
      <c r="J1087" s="45">
        <f aca="true" t="shared" si="97" ref="J1087:K1089">J1088</f>
        <v>52.4</v>
      </c>
      <c r="K1087" s="45">
        <f t="shared" si="97"/>
        <v>52.4</v>
      </c>
      <c r="L1087" s="88">
        <f t="shared" si="96"/>
        <v>100</v>
      </c>
    </row>
    <row r="1088" spans="1:12" ht="39">
      <c r="A1088" s="19" t="s">
        <v>173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263</v>
      </c>
      <c r="H1088" s="28" t="s">
        <v>163</v>
      </c>
      <c r="I1088" s="20"/>
      <c r="J1088" s="45">
        <f t="shared" si="97"/>
        <v>52.4</v>
      </c>
      <c r="K1088" s="45">
        <f t="shared" si="97"/>
        <v>52.4</v>
      </c>
      <c r="L1088" s="88">
        <f t="shared" si="96"/>
        <v>100</v>
      </c>
    </row>
    <row r="1089" spans="1:12" ht="26.25">
      <c r="A1089" s="25" t="s">
        <v>215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263</v>
      </c>
      <c r="H1089" s="28" t="s">
        <v>163</v>
      </c>
      <c r="I1089" s="20" t="s">
        <v>330</v>
      </c>
      <c r="J1089" s="45">
        <f t="shared" si="97"/>
        <v>52.4</v>
      </c>
      <c r="K1089" s="45">
        <f t="shared" si="97"/>
        <v>52.4</v>
      </c>
      <c r="L1089" s="88">
        <f t="shared" si="96"/>
        <v>100</v>
      </c>
    </row>
    <row r="1090" spans="1:12" ht="26.25">
      <c r="A1090" s="19" t="s">
        <v>233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263</v>
      </c>
      <c r="H1090" s="28" t="s">
        <v>163</v>
      </c>
      <c r="I1090" s="20" t="s">
        <v>245</v>
      </c>
      <c r="J1090" s="45">
        <v>52.4</v>
      </c>
      <c r="K1090" s="45">
        <v>52.4</v>
      </c>
      <c r="L1090" s="88">
        <f t="shared" si="96"/>
        <v>100</v>
      </c>
    </row>
    <row r="1091" spans="1:12" ht="12.75">
      <c r="A1091" s="19" t="s">
        <v>172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267</v>
      </c>
      <c r="H1091" s="28" t="s">
        <v>181</v>
      </c>
      <c r="I1091" s="20"/>
      <c r="J1091" s="45">
        <f aca="true" t="shared" si="98" ref="J1091:K1093">J1092</f>
        <v>648.9</v>
      </c>
      <c r="K1091" s="45">
        <f t="shared" si="98"/>
        <v>648.9</v>
      </c>
      <c r="L1091" s="88">
        <f>K1091/J1091*100</f>
        <v>100</v>
      </c>
    </row>
    <row r="1092" spans="1:12" ht="26.25">
      <c r="A1092" s="19" t="s">
        <v>568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267</v>
      </c>
      <c r="H1092" s="28" t="s">
        <v>569</v>
      </c>
      <c r="I1092" s="20"/>
      <c r="J1092" s="45">
        <f t="shared" si="98"/>
        <v>648.9</v>
      </c>
      <c r="K1092" s="45">
        <f t="shared" si="98"/>
        <v>648.9</v>
      </c>
      <c r="L1092" s="88">
        <f t="shared" si="96"/>
        <v>100</v>
      </c>
    </row>
    <row r="1093" spans="1:12" ht="26.25">
      <c r="A1093" s="19" t="s">
        <v>226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219</v>
      </c>
      <c r="G1093" s="28" t="s">
        <v>267</v>
      </c>
      <c r="H1093" s="28" t="s">
        <v>569</v>
      </c>
      <c r="I1093" s="20" t="s">
        <v>225</v>
      </c>
      <c r="J1093" s="45">
        <f t="shared" si="98"/>
        <v>648.9</v>
      </c>
      <c r="K1093" s="45">
        <f t="shared" si="98"/>
        <v>648.9</v>
      </c>
      <c r="L1093" s="88">
        <f t="shared" si="96"/>
        <v>100</v>
      </c>
    </row>
    <row r="1094" spans="1:12" ht="41.25" customHeight="1">
      <c r="A1094" s="19" t="s">
        <v>577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219</v>
      </c>
      <c r="G1094" s="28" t="s">
        <v>267</v>
      </c>
      <c r="H1094" s="28" t="s">
        <v>569</v>
      </c>
      <c r="I1094" s="20" t="s">
        <v>576</v>
      </c>
      <c r="J1094" s="45">
        <v>648.9</v>
      </c>
      <c r="K1094" s="45">
        <v>648.9</v>
      </c>
      <c r="L1094" s="88">
        <f t="shared" si="96"/>
        <v>100</v>
      </c>
    </row>
    <row r="1095" spans="1:12" ht="26.25">
      <c r="A1095" s="19" t="s">
        <v>164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261</v>
      </c>
      <c r="H1095" s="28" t="s">
        <v>181</v>
      </c>
      <c r="I1095" s="20"/>
      <c r="J1095" s="45">
        <f>J1096+J1101</f>
        <v>1302</v>
      </c>
      <c r="K1095" s="45">
        <f>K1096+K1101</f>
        <v>1302</v>
      </c>
      <c r="L1095" s="88">
        <f t="shared" si="96"/>
        <v>100</v>
      </c>
    </row>
    <row r="1096" spans="1:12" ht="26.25">
      <c r="A1096" s="19" t="s">
        <v>321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261</v>
      </c>
      <c r="H1096" s="28" t="s">
        <v>170</v>
      </c>
      <c r="I1096" s="20"/>
      <c r="J1096" s="45">
        <f>J1097+J1099</f>
        <v>1298.5</v>
      </c>
      <c r="K1096" s="45">
        <f>K1097+K1099</f>
        <v>1298.5</v>
      </c>
      <c r="L1096" s="88">
        <f t="shared" si="96"/>
        <v>100</v>
      </c>
    </row>
    <row r="1097" spans="1:12" ht="39">
      <c r="A1097" s="25" t="s">
        <v>328</v>
      </c>
      <c r="B1097" s="29" t="s">
        <v>300</v>
      </c>
      <c r="C1097" s="20" t="s">
        <v>265</v>
      </c>
      <c r="D1097" s="20" t="s">
        <v>262</v>
      </c>
      <c r="E1097" s="21" t="s">
        <v>313</v>
      </c>
      <c r="F1097" s="22" t="s">
        <v>219</v>
      </c>
      <c r="G1097" s="22" t="s">
        <v>261</v>
      </c>
      <c r="H1097" s="28" t="s">
        <v>170</v>
      </c>
      <c r="I1097" s="20" t="s">
        <v>329</v>
      </c>
      <c r="J1097" s="45">
        <f>J1098</f>
        <v>1182.7</v>
      </c>
      <c r="K1097" s="45">
        <f>K1098</f>
        <v>1182.7</v>
      </c>
      <c r="L1097" s="88">
        <f t="shared" si="96"/>
        <v>100</v>
      </c>
    </row>
    <row r="1098" spans="1:12" ht="12.75">
      <c r="A1098" s="25" t="s">
        <v>243</v>
      </c>
      <c r="B1098" s="29" t="s">
        <v>300</v>
      </c>
      <c r="C1098" s="20" t="s">
        <v>265</v>
      </c>
      <c r="D1098" s="20" t="s">
        <v>262</v>
      </c>
      <c r="E1098" s="21" t="s">
        <v>313</v>
      </c>
      <c r="F1098" s="22" t="s">
        <v>219</v>
      </c>
      <c r="G1098" s="22" t="s">
        <v>261</v>
      </c>
      <c r="H1098" s="28" t="s">
        <v>170</v>
      </c>
      <c r="I1098" s="20" t="s">
        <v>244</v>
      </c>
      <c r="J1098" s="45">
        <v>1182.7</v>
      </c>
      <c r="K1098" s="45">
        <v>1182.7</v>
      </c>
      <c r="L1098" s="88">
        <f>K1098/J1098*100</f>
        <v>100</v>
      </c>
    </row>
    <row r="1099" spans="1:12" ht="26.25">
      <c r="A1099" s="25" t="s">
        <v>215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219</v>
      </c>
      <c r="G1099" s="28" t="s">
        <v>261</v>
      </c>
      <c r="H1099" s="28" t="s">
        <v>170</v>
      </c>
      <c r="I1099" s="20" t="s">
        <v>330</v>
      </c>
      <c r="J1099" s="45">
        <f>J1100</f>
        <v>115.8</v>
      </c>
      <c r="K1099" s="45">
        <f>K1100</f>
        <v>115.8</v>
      </c>
      <c r="L1099" s="88">
        <f t="shared" si="96"/>
        <v>100</v>
      </c>
    </row>
    <row r="1100" spans="1:12" ht="26.25">
      <c r="A1100" s="19" t="s">
        <v>233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219</v>
      </c>
      <c r="G1100" s="28" t="s">
        <v>261</v>
      </c>
      <c r="H1100" s="28" t="s">
        <v>170</v>
      </c>
      <c r="I1100" s="20" t="s">
        <v>245</v>
      </c>
      <c r="J1100" s="45">
        <v>115.8</v>
      </c>
      <c r="K1100" s="45">
        <v>115.8</v>
      </c>
      <c r="L1100" s="88">
        <f t="shared" si="96"/>
        <v>100</v>
      </c>
    </row>
    <row r="1101" spans="1:12" ht="39">
      <c r="A1101" s="33" t="s">
        <v>84</v>
      </c>
      <c r="B1101" s="57" t="s">
        <v>300</v>
      </c>
      <c r="C1101" s="36" t="s">
        <v>265</v>
      </c>
      <c r="D1101" s="36" t="s">
        <v>262</v>
      </c>
      <c r="E1101" s="55" t="s">
        <v>313</v>
      </c>
      <c r="F1101" s="56" t="s">
        <v>219</v>
      </c>
      <c r="G1101" s="56" t="s">
        <v>261</v>
      </c>
      <c r="H1101" s="56" t="s">
        <v>171</v>
      </c>
      <c r="I1101" s="36"/>
      <c r="J1101" s="46">
        <f>J1102</f>
        <v>3.5</v>
      </c>
      <c r="K1101" s="46">
        <f>K1102</f>
        <v>3.5</v>
      </c>
      <c r="L1101" s="88">
        <f t="shared" si="96"/>
        <v>100</v>
      </c>
    </row>
    <row r="1102" spans="1:12" ht="26.25">
      <c r="A1102" s="25" t="s">
        <v>215</v>
      </c>
      <c r="B1102" s="57" t="s">
        <v>300</v>
      </c>
      <c r="C1102" s="36" t="s">
        <v>265</v>
      </c>
      <c r="D1102" s="36" t="s">
        <v>262</v>
      </c>
      <c r="E1102" s="55" t="s">
        <v>313</v>
      </c>
      <c r="F1102" s="56" t="s">
        <v>219</v>
      </c>
      <c r="G1102" s="56" t="s">
        <v>261</v>
      </c>
      <c r="H1102" s="56" t="s">
        <v>171</v>
      </c>
      <c r="I1102" s="36" t="s">
        <v>330</v>
      </c>
      <c r="J1102" s="46">
        <f>J1103</f>
        <v>3.5</v>
      </c>
      <c r="K1102" s="46">
        <f>K1103</f>
        <v>3.5</v>
      </c>
      <c r="L1102" s="88">
        <f t="shared" si="96"/>
        <v>100</v>
      </c>
    </row>
    <row r="1103" spans="1:12" ht="26.25">
      <c r="A1103" s="33" t="s">
        <v>233</v>
      </c>
      <c r="B1103" s="57" t="s">
        <v>300</v>
      </c>
      <c r="C1103" s="36" t="s">
        <v>265</v>
      </c>
      <c r="D1103" s="36" t="s">
        <v>262</v>
      </c>
      <c r="E1103" s="55" t="s">
        <v>313</v>
      </c>
      <c r="F1103" s="56" t="s">
        <v>219</v>
      </c>
      <c r="G1103" s="56" t="s">
        <v>261</v>
      </c>
      <c r="H1103" s="56" t="s">
        <v>171</v>
      </c>
      <c r="I1103" s="36" t="s">
        <v>245</v>
      </c>
      <c r="J1103" s="46">
        <v>3.5</v>
      </c>
      <c r="K1103" s="46">
        <v>3.5</v>
      </c>
      <c r="L1103" s="88">
        <f t="shared" si="96"/>
        <v>100</v>
      </c>
    </row>
    <row r="1104" spans="1:12" ht="26.25">
      <c r="A1104" s="33" t="s">
        <v>375</v>
      </c>
      <c r="B1104" s="57" t="s">
        <v>300</v>
      </c>
      <c r="C1104" s="36" t="s">
        <v>265</v>
      </c>
      <c r="D1104" s="36" t="s">
        <v>262</v>
      </c>
      <c r="E1104" s="55" t="s">
        <v>313</v>
      </c>
      <c r="F1104" s="56" t="s">
        <v>241</v>
      </c>
      <c r="G1104" s="56" t="s">
        <v>180</v>
      </c>
      <c r="H1104" s="56" t="s">
        <v>181</v>
      </c>
      <c r="I1104" s="36"/>
      <c r="J1104" s="46">
        <f>J1105</f>
        <v>252.5</v>
      </c>
      <c r="K1104" s="46">
        <f>K1105</f>
        <v>252.5</v>
      </c>
      <c r="L1104" s="88">
        <f t="shared" si="96"/>
        <v>100</v>
      </c>
    </row>
    <row r="1105" spans="1:12" ht="26.25">
      <c r="A1105" s="33" t="s">
        <v>205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241</v>
      </c>
      <c r="G1105" s="56" t="s">
        <v>260</v>
      </c>
      <c r="H1105" s="56" t="s">
        <v>181</v>
      </c>
      <c r="I1105" s="36"/>
      <c r="J1105" s="46">
        <f>J1106+J1111+J1114+J1117</f>
        <v>252.5</v>
      </c>
      <c r="K1105" s="46">
        <f>K1106+K1111+K1114+K1117</f>
        <v>252.5</v>
      </c>
      <c r="L1105" s="88">
        <f>K1105/J1105*100</f>
        <v>100</v>
      </c>
    </row>
    <row r="1106" spans="1:12" ht="26.25">
      <c r="A1106" s="33" t="s">
        <v>362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241</v>
      </c>
      <c r="G1106" s="56" t="s">
        <v>260</v>
      </c>
      <c r="H1106" s="56" t="s">
        <v>363</v>
      </c>
      <c r="I1106" s="36"/>
      <c r="J1106" s="46">
        <f>J1107+J1109</f>
        <v>36.8</v>
      </c>
      <c r="K1106" s="46">
        <f>K1107+K1109</f>
        <v>36.8</v>
      </c>
      <c r="L1106" s="88">
        <f aca="true" t="shared" si="99" ref="L1106:L1132">K1106/J1106*100</f>
        <v>100</v>
      </c>
    </row>
    <row r="1107" spans="1:12" ht="26.25">
      <c r="A1107" s="25" t="s">
        <v>215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241</v>
      </c>
      <c r="G1107" s="56" t="s">
        <v>260</v>
      </c>
      <c r="H1107" s="56" t="s">
        <v>363</v>
      </c>
      <c r="I1107" s="36" t="s">
        <v>330</v>
      </c>
      <c r="J1107" s="46">
        <f>J1108</f>
        <v>36.8</v>
      </c>
      <c r="K1107" s="46">
        <f>K1108</f>
        <v>36.8</v>
      </c>
      <c r="L1107" s="88">
        <f t="shared" si="99"/>
        <v>100</v>
      </c>
    </row>
    <row r="1108" spans="1:12" ht="26.25">
      <c r="A1108" s="33" t="s">
        <v>233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260</v>
      </c>
      <c r="H1108" s="56" t="s">
        <v>363</v>
      </c>
      <c r="I1108" s="36" t="s">
        <v>245</v>
      </c>
      <c r="J1108" s="46">
        <v>36.8</v>
      </c>
      <c r="K1108" s="46">
        <v>36.8</v>
      </c>
      <c r="L1108" s="88">
        <f t="shared" si="99"/>
        <v>100</v>
      </c>
    </row>
    <row r="1109" spans="1:12" ht="26.25" hidden="1">
      <c r="A1109" s="19" t="s">
        <v>226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363</v>
      </c>
      <c r="I1109" s="36" t="s">
        <v>225</v>
      </c>
      <c r="J1109" s="46">
        <f>J1110</f>
        <v>0</v>
      </c>
      <c r="K1109" s="46">
        <f>K1110</f>
        <v>0</v>
      </c>
      <c r="L1109" s="88" t="e">
        <f t="shared" si="99"/>
        <v>#DIV/0!</v>
      </c>
    </row>
    <row r="1110" spans="1:12" ht="12.75" hidden="1">
      <c r="A1110" s="19" t="s">
        <v>227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241</v>
      </c>
      <c r="G1110" s="56" t="s">
        <v>260</v>
      </c>
      <c r="H1110" s="56" t="s">
        <v>363</v>
      </c>
      <c r="I1110" s="36" t="s">
        <v>250</v>
      </c>
      <c r="J1110" s="46"/>
      <c r="K1110" s="46"/>
      <c r="L1110" s="88" t="e">
        <f t="shared" si="99"/>
        <v>#DIV/0!</v>
      </c>
    </row>
    <row r="1111" spans="1:12" ht="26.25">
      <c r="A1111" s="33" t="s">
        <v>364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241</v>
      </c>
      <c r="G1111" s="56" t="s">
        <v>260</v>
      </c>
      <c r="H1111" s="56" t="s">
        <v>365</v>
      </c>
      <c r="I1111" s="36"/>
      <c r="J1111" s="46">
        <f>J1112</f>
        <v>62.7</v>
      </c>
      <c r="K1111" s="46">
        <f>K1112</f>
        <v>62.7</v>
      </c>
      <c r="L1111" s="88">
        <f t="shared" si="99"/>
        <v>100</v>
      </c>
    </row>
    <row r="1112" spans="1:12" ht="26.25">
      <c r="A1112" s="25" t="s">
        <v>215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260</v>
      </c>
      <c r="H1112" s="56" t="s">
        <v>365</v>
      </c>
      <c r="I1112" s="36" t="s">
        <v>330</v>
      </c>
      <c r="J1112" s="46">
        <f>J1113</f>
        <v>62.7</v>
      </c>
      <c r="K1112" s="46">
        <f>K1113</f>
        <v>62.7</v>
      </c>
      <c r="L1112" s="88">
        <f>K1112/J1112*100</f>
        <v>100</v>
      </c>
    </row>
    <row r="1113" spans="1:12" ht="26.25">
      <c r="A1113" s="33" t="s">
        <v>233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365</v>
      </c>
      <c r="I1113" s="36" t="s">
        <v>245</v>
      </c>
      <c r="J1113" s="46">
        <v>62.7</v>
      </c>
      <c r="K1113" s="46">
        <v>62.7</v>
      </c>
      <c r="L1113" s="88">
        <f t="shared" si="99"/>
        <v>100</v>
      </c>
    </row>
    <row r="1114" spans="1:12" ht="12.75">
      <c r="A1114" s="19" t="s">
        <v>558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559</v>
      </c>
      <c r="I1114" s="36"/>
      <c r="J1114" s="46">
        <f>J1115</f>
        <v>130.6</v>
      </c>
      <c r="K1114" s="46">
        <f>K1115</f>
        <v>130.6</v>
      </c>
      <c r="L1114" s="88">
        <f t="shared" si="99"/>
        <v>100</v>
      </c>
    </row>
    <row r="1115" spans="1:12" ht="26.25">
      <c r="A1115" s="25" t="s">
        <v>215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559</v>
      </c>
      <c r="I1115" s="36" t="s">
        <v>330</v>
      </c>
      <c r="J1115" s="46">
        <f>J1116</f>
        <v>130.6</v>
      </c>
      <c r="K1115" s="46">
        <f>K1116</f>
        <v>130.6</v>
      </c>
      <c r="L1115" s="88">
        <f t="shared" si="99"/>
        <v>100</v>
      </c>
    </row>
    <row r="1116" spans="1:12" ht="26.25">
      <c r="A1116" s="33" t="s">
        <v>233</v>
      </c>
      <c r="B1116" s="57" t="s">
        <v>300</v>
      </c>
      <c r="C1116" s="36" t="s">
        <v>265</v>
      </c>
      <c r="D1116" s="36" t="s">
        <v>262</v>
      </c>
      <c r="E1116" s="55" t="s">
        <v>313</v>
      </c>
      <c r="F1116" s="56" t="s">
        <v>241</v>
      </c>
      <c r="G1116" s="56" t="s">
        <v>260</v>
      </c>
      <c r="H1116" s="56" t="s">
        <v>559</v>
      </c>
      <c r="I1116" s="36" t="s">
        <v>245</v>
      </c>
      <c r="J1116" s="46">
        <v>130.6</v>
      </c>
      <c r="K1116" s="46">
        <v>130.6</v>
      </c>
      <c r="L1116" s="88">
        <f t="shared" si="99"/>
        <v>100</v>
      </c>
    </row>
    <row r="1117" spans="1:12" ht="12.75">
      <c r="A1117" s="19" t="s">
        <v>560</v>
      </c>
      <c r="B1117" s="57" t="s">
        <v>300</v>
      </c>
      <c r="C1117" s="36" t="s">
        <v>265</v>
      </c>
      <c r="D1117" s="36" t="s">
        <v>262</v>
      </c>
      <c r="E1117" s="55" t="s">
        <v>313</v>
      </c>
      <c r="F1117" s="56" t="s">
        <v>241</v>
      </c>
      <c r="G1117" s="56" t="s">
        <v>260</v>
      </c>
      <c r="H1117" s="56" t="s">
        <v>561</v>
      </c>
      <c r="I1117" s="36"/>
      <c r="J1117" s="46">
        <f>J1118</f>
        <v>22.4</v>
      </c>
      <c r="K1117" s="46">
        <f>K1118</f>
        <v>22.4</v>
      </c>
      <c r="L1117" s="88">
        <f t="shared" si="99"/>
        <v>100</v>
      </c>
    </row>
    <row r="1118" spans="1:12" ht="26.25">
      <c r="A1118" s="25" t="s">
        <v>215</v>
      </c>
      <c r="B1118" s="57" t="s">
        <v>300</v>
      </c>
      <c r="C1118" s="36" t="s">
        <v>265</v>
      </c>
      <c r="D1118" s="36" t="s">
        <v>262</v>
      </c>
      <c r="E1118" s="55" t="s">
        <v>313</v>
      </c>
      <c r="F1118" s="56" t="s">
        <v>241</v>
      </c>
      <c r="G1118" s="56" t="s">
        <v>260</v>
      </c>
      <c r="H1118" s="56" t="s">
        <v>561</v>
      </c>
      <c r="I1118" s="36" t="s">
        <v>330</v>
      </c>
      <c r="J1118" s="46">
        <f>J1119</f>
        <v>22.4</v>
      </c>
      <c r="K1118" s="46">
        <f>K1119</f>
        <v>22.4</v>
      </c>
      <c r="L1118" s="88">
        <f t="shared" si="99"/>
        <v>100</v>
      </c>
    </row>
    <row r="1119" spans="1:12" ht="26.25">
      <c r="A1119" s="33" t="s">
        <v>233</v>
      </c>
      <c r="B1119" s="57" t="s">
        <v>300</v>
      </c>
      <c r="C1119" s="36" t="s">
        <v>265</v>
      </c>
      <c r="D1119" s="36" t="s">
        <v>262</v>
      </c>
      <c r="E1119" s="55" t="s">
        <v>313</v>
      </c>
      <c r="F1119" s="56" t="s">
        <v>241</v>
      </c>
      <c r="G1119" s="56" t="s">
        <v>260</v>
      </c>
      <c r="H1119" s="56" t="s">
        <v>561</v>
      </c>
      <c r="I1119" s="36" t="s">
        <v>245</v>
      </c>
      <c r="J1119" s="46">
        <v>22.4</v>
      </c>
      <c r="K1119" s="46">
        <v>22.4</v>
      </c>
      <c r="L1119" s="88">
        <f>K1119/J1119*100</f>
        <v>100</v>
      </c>
    </row>
    <row r="1120" spans="1:12" ht="12.75">
      <c r="A1120" s="19" t="s">
        <v>20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180</v>
      </c>
      <c r="H1120" s="28" t="s">
        <v>181</v>
      </c>
      <c r="I1120" s="20"/>
      <c r="J1120" s="45">
        <f>J1121</f>
        <v>36713.6</v>
      </c>
      <c r="K1120" s="45">
        <f>K1121</f>
        <v>36571.4</v>
      </c>
      <c r="L1120" s="88">
        <f t="shared" si="99"/>
        <v>99.61267759086552</v>
      </c>
    </row>
    <row r="1121" spans="1:12" ht="26.25">
      <c r="A1121" s="19" t="s">
        <v>116</v>
      </c>
      <c r="B1121" s="29" t="s">
        <v>300</v>
      </c>
      <c r="C1121" s="20" t="s">
        <v>265</v>
      </c>
      <c r="D1121" s="20" t="s">
        <v>262</v>
      </c>
      <c r="E1121" s="27" t="s">
        <v>313</v>
      </c>
      <c r="F1121" s="28" t="s">
        <v>228</v>
      </c>
      <c r="G1121" s="28" t="s">
        <v>260</v>
      </c>
      <c r="H1121" s="28" t="s">
        <v>181</v>
      </c>
      <c r="I1121" s="20"/>
      <c r="J1121" s="45">
        <f>J1122+J1125+J1132+J1139+J1145+J1142</f>
        <v>36713.6</v>
      </c>
      <c r="K1121" s="45">
        <f>K1122+K1125+K1132+K1139+K1145+K1142</f>
        <v>36571.4</v>
      </c>
      <c r="L1121" s="88">
        <f t="shared" si="99"/>
        <v>99.61267759086552</v>
      </c>
    </row>
    <row r="1122" spans="1:12" ht="26.25">
      <c r="A1122" s="54" t="s">
        <v>1</v>
      </c>
      <c r="B1122" s="29" t="s">
        <v>300</v>
      </c>
      <c r="C1122" s="20" t="s">
        <v>265</v>
      </c>
      <c r="D1122" s="20" t="s">
        <v>262</v>
      </c>
      <c r="E1122" s="27" t="s">
        <v>313</v>
      </c>
      <c r="F1122" s="28" t="s">
        <v>228</v>
      </c>
      <c r="G1122" s="28" t="s">
        <v>260</v>
      </c>
      <c r="H1122" s="28" t="s">
        <v>182</v>
      </c>
      <c r="I1122" s="20"/>
      <c r="J1122" s="45">
        <f>J1123</f>
        <v>3750.1</v>
      </c>
      <c r="K1122" s="45">
        <f>K1123</f>
        <v>3750.1</v>
      </c>
      <c r="L1122" s="88">
        <f t="shared" si="99"/>
        <v>100</v>
      </c>
    </row>
    <row r="1123" spans="1:12" ht="39">
      <c r="A1123" s="25" t="s">
        <v>328</v>
      </c>
      <c r="B1123" s="29" t="s">
        <v>300</v>
      </c>
      <c r="C1123" s="20" t="s">
        <v>265</v>
      </c>
      <c r="D1123" s="20" t="s">
        <v>262</v>
      </c>
      <c r="E1123" s="27" t="s">
        <v>313</v>
      </c>
      <c r="F1123" s="28" t="s">
        <v>228</v>
      </c>
      <c r="G1123" s="28" t="s">
        <v>260</v>
      </c>
      <c r="H1123" s="28" t="s">
        <v>182</v>
      </c>
      <c r="I1123" s="20" t="s">
        <v>329</v>
      </c>
      <c r="J1123" s="45">
        <f>J1124</f>
        <v>3750.1</v>
      </c>
      <c r="K1123" s="45">
        <f>K1124</f>
        <v>3750.1</v>
      </c>
      <c r="L1123" s="88">
        <f t="shared" si="99"/>
        <v>100</v>
      </c>
    </row>
    <row r="1124" spans="1:12" ht="12.75">
      <c r="A1124" s="25" t="s">
        <v>243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260</v>
      </c>
      <c r="H1124" s="28" t="s">
        <v>182</v>
      </c>
      <c r="I1124" s="20" t="s">
        <v>244</v>
      </c>
      <c r="J1124" s="45">
        <v>3750.1</v>
      </c>
      <c r="K1124" s="45">
        <v>3750.1</v>
      </c>
      <c r="L1124" s="88">
        <f t="shared" si="99"/>
        <v>100</v>
      </c>
    </row>
    <row r="1125" spans="1:12" ht="12.75">
      <c r="A1125" s="25" t="s">
        <v>2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183</v>
      </c>
      <c r="I1125" s="20"/>
      <c r="J1125" s="45">
        <f>J1128+J1126+J1130</f>
        <v>511.7</v>
      </c>
      <c r="K1125" s="45">
        <f>K1128+K1126+K1130</f>
        <v>511.7</v>
      </c>
      <c r="L1125" s="88">
        <f t="shared" si="99"/>
        <v>100</v>
      </c>
    </row>
    <row r="1126" spans="1:12" ht="39" hidden="1">
      <c r="A1126" s="25" t="s">
        <v>328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183</v>
      </c>
      <c r="I1126" s="20" t="s">
        <v>329</v>
      </c>
      <c r="J1126" s="45">
        <f>J1127</f>
        <v>0</v>
      </c>
      <c r="K1126" s="45">
        <f>K1127</f>
        <v>0</v>
      </c>
      <c r="L1126" s="88" t="e">
        <f>K1126/J1126*100</f>
        <v>#DIV/0!</v>
      </c>
    </row>
    <row r="1127" spans="1:12" ht="12.75" hidden="1">
      <c r="A1127" s="25" t="s">
        <v>243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183</v>
      </c>
      <c r="I1127" s="20" t="s">
        <v>244</v>
      </c>
      <c r="J1127" s="45"/>
      <c r="K1127" s="45"/>
      <c r="L1127" s="88" t="e">
        <f t="shared" si="99"/>
        <v>#DIV/0!</v>
      </c>
    </row>
    <row r="1128" spans="1:12" ht="26.25">
      <c r="A1128" s="25" t="s">
        <v>215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183</v>
      </c>
      <c r="I1128" s="20" t="s">
        <v>330</v>
      </c>
      <c r="J1128" s="45">
        <f>J1129</f>
        <v>510.9</v>
      </c>
      <c r="K1128" s="45">
        <f>K1129</f>
        <v>510.9</v>
      </c>
      <c r="L1128" s="88">
        <f t="shared" si="99"/>
        <v>100</v>
      </c>
    </row>
    <row r="1129" spans="1:12" ht="26.25">
      <c r="A1129" s="19" t="s">
        <v>233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183</v>
      </c>
      <c r="I1129" s="20" t="s">
        <v>245</v>
      </c>
      <c r="J1129" s="45">
        <v>510.9</v>
      </c>
      <c r="K1129" s="45">
        <v>510.9</v>
      </c>
      <c r="L1129" s="88">
        <f t="shared" si="99"/>
        <v>100</v>
      </c>
    </row>
    <row r="1130" spans="1:12" ht="12.75">
      <c r="A1130" s="19" t="s">
        <v>331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183</v>
      </c>
      <c r="I1130" s="20" t="s">
        <v>332</v>
      </c>
      <c r="J1130" s="45">
        <f>J1131</f>
        <v>0.8</v>
      </c>
      <c r="K1130" s="45">
        <f>K1131</f>
        <v>0.8</v>
      </c>
      <c r="L1130" s="88">
        <f t="shared" si="99"/>
        <v>100</v>
      </c>
    </row>
    <row r="1131" spans="1:12" ht="12.75">
      <c r="A1131" s="19" t="s">
        <v>246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183</v>
      </c>
      <c r="I1131" s="20" t="s">
        <v>247</v>
      </c>
      <c r="J1131" s="45">
        <v>0.8</v>
      </c>
      <c r="K1131" s="45">
        <v>0.8</v>
      </c>
      <c r="L1131" s="88">
        <f t="shared" si="99"/>
        <v>100</v>
      </c>
    </row>
    <row r="1132" spans="1:12" ht="26.25">
      <c r="A1132" s="25" t="s">
        <v>15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204</v>
      </c>
      <c r="I1132" s="20"/>
      <c r="J1132" s="45">
        <f>J1133+J1135+J1137</f>
        <v>15703.100000000002</v>
      </c>
      <c r="K1132" s="45">
        <f>K1133+K1135+K1137</f>
        <v>15703.100000000002</v>
      </c>
      <c r="L1132" s="88">
        <f t="shared" si="99"/>
        <v>100</v>
      </c>
    </row>
    <row r="1133" spans="1:12" ht="39">
      <c r="A1133" s="25" t="s">
        <v>328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204</v>
      </c>
      <c r="I1133" s="20" t="s">
        <v>329</v>
      </c>
      <c r="J1133" s="45">
        <f>J1134</f>
        <v>14579.7</v>
      </c>
      <c r="K1133" s="45">
        <f>K1134</f>
        <v>14579.7</v>
      </c>
      <c r="L1133" s="88">
        <f>K1133/J1133*100</f>
        <v>100</v>
      </c>
    </row>
    <row r="1134" spans="1:12" ht="12.75">
      <c r="A1134" s="19" t="s">
        <v>248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204</v>
      </c>
      <c r="I1134" s="20" t="s">
        <v>249</v>
      </c>
      <c r="J1134" s="45">
        <v>14579.7</v>
      </c>
      <c r="K1134" s="45">
        <v>14579.7</v>
      </c>
      <c r="L1134" s="88">
        <f aca="true" t="shared" si="100" ref="L1134:L1197">K1134/J1134*100</f>
        <v>100</v>
      </c>
    </row>
    <row r="1135" spans="1:12" ht="26.25">
      <c r="A1135" s="25" t="s">
        <v>215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204</v>
      </c>
      <c r="I1135" s="20" t="s">
        <v>330</v>
      </c>
      <c r="J1135" s="45">
        <f>J1136</f>
        <v>1114.7</v>
      </c>
      <c r="K1135" s="45">
        <f>K1136</f>
        <v>1114.7</v>
      </c>
      <c r="L1135" s="88">
        <f t="shared" si="100"/>
        <v>100</v>
      </c>
    </row>
    <row r="1136" spans="1:12" ht="26.25">
      <c r="A1136" s="19" t="s">
        <v>233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204</v>
      </c>
      <c r="I1136" s="20" t="s">
        <v>245</v>
      </c>
      <c r="J1136" s="45">
        <v>1114.7</v>
      </c>
      <c r="K1136" s="45">
        <v>1114.7</v>
      </c>
      <c r="L1136" s="88">
        <f t="shared" si="100"/>
        <v>100</v>
      </c>
    </row>
    <row r="1137" spans="1:12" ht="12.75">
      <c r="A1137" s="19" t="s">
        <v>331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204</v>
      </c>
      <c r="I1137" s="20" t="s">
        <v>332</v>
      </c>
      <c r="J1137" s="45">
        <f>J1138</f>
        <v>8.7</v>
      </c>
      <c r="K1137" s="45">
        <f>K1138</f>
        <v>8.7</v>
      </c>
      <c r="L1137" s="88">
        <f t="shared" si="100"/>
        <v>100</v>
      </c>
    </row>
    <row r="1138" spans="1:12" ht="12.75">
      <c r="A1138" s="19" t="s">
        <v>246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204</v>
      </c>
      <c r="I1138" s="20" t="s">
        <v>247</v>
      </c>
      <c r="J1138" s="45">
        <v>8.7</v>
      </c>
      <c r="K1138" s="45">
        <v>8.7</v>
      </c>
      <c r="L1138" s="88">
        <f t="shared" si="100"/>
        <v>100</v>
      </c>
    </row>
    <row r="1139" spans="1:12" ht="39">
      <c r="A1139" s="25" t="s">
        <v>27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176</v>
      </c>
      <c r="I1139" s="20"/>
      <c r="J1139" s="45">
        <f>J1140</f>
        <v>15288</v>
      </c>
      <c r="K1139" s="45">
        <f>K1140</f>
        <v>15288</v>
      </c>
      <c r="L1139" s="88">
        <f t="shared" si="100"/>
        <v>100</v>
      </c>
    </row>
    <row r="1140" spans="1:12" ht="26.25">
      <c r="A1140" s="19" t="s">
        <v>226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176</v>
      </c>
      <c r="I1140" s="20" t="s">
        <v>225</v>
      </c>
      <c r="J1140" s="45">
        <f>J1141</f>
        <v>15288</v>
      </c>
      <c r="K1140" s="45">
        <f>K1141</f>
        <v>15288</v>
      </c>
      <c r="L1140" s="88">
        <f>K1140/J1140*100</f>
        <v>100</v>
      </c>
    </row>
    <row r="1141" spans="1:12" ht="12.75">
      <c r="A1141" s="19" t="s">
        <v>227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176</v>
      </c>
      <c r="I1141" s="20" t="s">
        <v>250</v>
      </c>
      <c r="J1141" s="45">
        <v>15288</v>
      </c>
      <c r="K1141" s="45">
        <v>15288</v>
      </c>
      <c r="L1141" s="88">
        <f t="shared" si="100"/>
        <v>100</v>
      </c>
    </row>
    <row r="1142" spans="1:12" ht="26.25">
      <c r="A1142" s="19" t="s">
        <v>380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427</v>
      </c>
      <c r="I1142" s="20"/>
      <c r="J1142" s="45">
        <f>J1143</f>
        <v>73.2</v>
      </c>
      <c r="K1142" s="45">
        <f>K1143</f>
        <v>65.9</v>
      </c>
      <c r="L1142" s="88">
        <f t="shared" si="100"/>
        <v>90.02732240437159</v>
      </c>
    </row>
    <row r="1143" spans="1:12" ht="26.25">
      <c r="A1143" s="19" t="s">
        <v>226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427</v>
      </c>
      <c r="I1143" s="20" t="s">
        <v>225</v>
      </c>
      <c r="J1143" s="45">
        <f>J1144</f>
        <v>73.2</v>
      </c>
      <c r="K1143" s="45">
        <f>K1144</f>
        <v>65.9</v>
      </c>
      <c r="L1143" s="88">
        <f t="shared" si="100"/>
        <v>90.02732240437159</v>
      </c>
    </row>
    <row r="1144" spans="1:12" ht="12.75">
      <c r="A1144" s="19" t="s">
        <v>227</v>
      </c>
      <c r="B1144" s="29" t="s">
        <v>300</v>
      </c>
      <c r="C1144" s="20" t="s">
        <v>265</v>
      </c>
      <c r="D1144" s="20" t="s">
        <v>262</v>
      </c>
      <c r="E1144" s="27" t="s">
        <v>313</v>
      </c>
      <c r="F1144" s="28" t="s">
        <v>228</v>
      </c>
      <c r="G1144" s="28" t="s">
        <v>260</v>
      </c>
      <c r="H1144" s="28" t="s">
        <v>427</v>
      </c>
      <c r="I1144" s="20" t="s">
        <v>250</v>
      </c>
      <c r="J1144" s="45">
        <v>73.2</v>
      </c>
      <c r="K1144" s="45">
        <v>65.9</v>
      </c>
      <c r="L1144" s="88">
        <f t="shared" si="100"/>
        <v>90.02732240437159</v>
      </c>
    </row>
    <row r="1145" spans="1:12" ht="26.25">
      <c r="A1145" s="19" t="s">
        <v>378</v>
      </c>
      <c r="B1145" s="29" t="s">
        <v>300</v>
      </c>
      <c r="C1145" s="20" t="s">
        <v>265</v>
      </c>
      <c r="D1145" s="20" t="s">
        <v>262</v>
      </c>
      <c r="E1145" s="27" t="s">
        <v>313</v>
      </c>
      <c r="F1145" s="28" t="s">
        <v>228</v>
      </c>
      <c r="G1145" s="28" t="s">
        <v>260</v>
      </c>
      <c r="H1145" s="28" t="s">
        <v>379</v>
      </c>
      <c r="I1145" s="20"/>
      <c r="J1145" s="45">
        <f>J1146</f>
        <v>1387.5</v>
      </c>
      <c r="K1145" s="45">
        <f>K1146</f>
        <v>1252.6</v>
      </c>
      <c r="L1145" s="88">
        <f t="shared" si="100"/>
        <v>90.27747747747748</v>
      </c>
    </row>
    <row r="1146" spans="1:12" ht="26.25">
      <c r="A1146" s="19" t="s">
        <v>226</v>
      </c>
      <c r="B1146" s="29" t="s">
        <v>300</v>
      </c>
      <c r="C1146" s="20" t="s">
        <v>265</v>
      </c>
      <c r="D1146" s="20" t="s">
        <v>262</v>
      </c>
      <c r="E1146" s="27" t="s">
        <v>313</v>
      </c>
      <c r="F1146" s="28" t="s">
        <v>228</v>
      </c>
      <c r="G1146" s="28" t="s">
        <v>260</v>
      </c>
      <c r="H1146" s="28" t="s">
        <v>379</v>
      </c>
      <c r="I1146" s="20" t="s">
        <v>225</v>
      </c>
      <c r="J1146" s="45">
        <f>J1147</f>
        <v>1387.5</v>
      </c>
      <c r="K1146" s="45">
        <f>K1147</f>
        <v>1252.6</v>
      </c>
      <c r="L1146" s="88">
        <f t="shared" si="100"/>
        <v>90.27747747747748</v>
      </c>
    </row>
    <row r="1147" spans="1:12" ht="12.75">
      <c r="A1147" s="19" t="s">
        <v>227</v>
      </c>
      <c r="B1147" s="29" t="s">
        <v>300</v>
      </c>
      <c r="C1147" s="20" t="s">
        <v>265</v>
      </c>
      <c r="D1147" s="20" t="s">
        <v>262</v>
      </c>
      <c r="E1147" s="27" t="s">
        <v>313</v>
      </c>
      <c r="F1147" s="28" t="s">
        <v>228</v>
      </c>
      <c r="G1147" s="28" t="s">
        <v>260</v>
      </c>
      <c r="H1147" s="28" t="s">
        <v>379</v>
      </c>
      <c r="I1147" s="20" t="s">
        <v>250</v>
      </c>
      <c r="J1147" s="45">
        <v>1387.5</v>
      </c>
      <c r="K1147" s="45">
        <v>1252.6</v>
      </c>
      <c r="L1147" s="88">
        <f>K1147/J1147*100</f>
        <v>90.27747747747748</v>
      </c>
    </row>
    <row r="1148" spans="1:12" ht="26.25">
      <c r="A1148" s="67" t="s">
        <v>411</v>
      </c>
      <c r="B1148" s="13" t="s">
        <v>300</v>
      </c>
      <c r="C1148" s="10" t="s">
        <v>265</v>
      </c>
      <c r="D1148" s="10" t="s">
        <v>262</v>
      </c>
      <c r="E1148" s="11" t="s">
        <v>28</v>
      </c>
      <c r="F1148" s="12" t="s">
        <v>221</v>
      </c>
      <c r="G1148" s="12" t="s">
        <v>180</v>
      </c>
      <c r="H1148" s="12" t="s">
        <v>181</v>
      </c>
      <c r="I1148" s="10"/>
      <c r="J1148" s="31">
        <f aca="true" t="shared" si="101" ref="J1148:K1152">J1149</f>
        <v>52.4</v>
      </c>
      <c r="K1148" s="31">
        <f t="shared" si="101"/>
        <v>52.4</v>
      </c>
      <c r="L1148" s="88">
        <f t="shared" si="100"/>
        <v>100</v>
      </c>
    </row>
    <row r="1149" spans="1:12" ht="26.25">
      <c r="A1149" s="25" t="s">
        <v>29</v>
      </c>
      <c r="B1149" s="29" t="s">
        <v>300</v>
      </c>
      <c r="C1149" s="20" t="s">
        <v>265</v>
      </c>
      <c r="D1149" s="20" t="s">
        <v>262</v>
      </c>
      <c r="E1149" s="27" t="s">
        <v>28</v>
      </c>
      <c r="F1149" s="28" t="s">
        <v>241</v>
      </c>
      <c r="G1149" s="28" t="s">
        <v>180</v>
      </c>
      <c r="H1149" s="28" t="s">
        <v>181</v>
      </c>
      <c r="I1149" s="20"/>
      <c r="J1149" s="45">
        <f t="shared" si="101"/>
        <v>52.4</v>
      </c>
      <c r="K1149" s="45">
        <f t="shared" si="101"/>
        <v>52.4</v>
      </c>
      <c r="L1149" s="88">
        <f t="shared" si="100"/>
        <v>100</v>
      </c>
    </row>
    <row r="1150" spans="1:12" ht="26.25">
      <c r="A1150" s="25" t="s">
        <v>130</v>
      </c>
      <c r="B1150" s="29" t="s">
        <v>300</v>
      </c>
      <c r="C1150" s="20" t="s">
        <v>265</v>
      </c>
      <c r="D1150" s="20" t="s">
        <v>262</v>
      </c>
      <c r="E1150" s="27" t="s">
        <v>28</v>
      </c>
      <c r="F1150" s="28" t="s">
        <v>241</v>
      </c>
      <c r="G1150" s="28" t="s">
        <v>260</v>
      </c>
      <c r="H1150" s="28" t="s">
        <v>181</v>
      </c>
      <c r="I1150" s="20"/>
      <c r="J1150" s="45">
        <f t="shared" si="101"/>
        <v>52.4</v>
      </c>
      <c r="K1150" s="45">
        <f t="shared" si="101"/>
        <v>52.4</v>
      </c>
      <c r="L1150" s="88">
        <f t="shared" si="100"/>
        <v>100</v>
      </c>
    </row>
    <row r="1151" spans="1:12" ht="12.75">
      <c r="A1151" s="25" t="s">
        <v>30</v>
      </c>
      <c r="B1151" s="29" t="s">
        <v>300</v>
      </c>
      <c r="C1151" s="20" t="s">
        <v>265</v>
      </c>
      <c r="D1151" s="20" t="s">
        <v>262</v>
      </c>
      <c r="E1151" s="27" t="s">
        <v>28</v>
      </c>
      <c r="F1151" s="28" t="s">
        <v>241</v>
      </c>
      <c r="G1151" s="28" t="s">
        <v>260</v>
      </c>
      <c r="H1151" s="28" t="s">
        <v>129</v>
      </c>
      <c r="I1151" s="20"/>
      <c r="J1151" s="45">
        <f t="shared" si="101"/>
        <v>52.4</v>
      </c>
      <c r="K1151" s="45">
        <f t="shared" si="101"/>
        <v>52.4</v>
      </c>
      <c r="L1151" s="88">
        <f t="shared" si="100"/>
        <v>100</v>
      </c>
    </row>
    <row r="1152" spans="1:12" ht="26.25">
      <c r="A1152" s="19" t="s">
        <v>226</v>
      </c>
      <c r="B1152" s="29" t="s">
        <v>300</v>
      </c>
      <c r="C1152" s="20" t="s">
        <v>265</v>
      </c>
      <c r="D1152" s="20" t="s">
        <v>262</v>
      </c>
      <c r="E1152" s="27" t="s">
        <v>28</v>
      </c>
      <c r="F1152" s="28" t="s">
        <v>241</v>
      </c>
      <c r="G1152" s="28" t="s">
        <v>260</v>
      </c>
      <c r="H1152" s="28" t="s">
        <v>129</v>
      </c>
      <c r="I1152" s="20" t="s">
        <v>225</v>
      </c>
      <c r="J1152" s="45">
        <f t="shared" si="101"/>
        <v>52.4</v>
      </c>
      <c r="K1152" s="45">
        <f t="shared" si="101"/>
        <v>52.4</v>
      </c>
      <c r="L1152" s="88">
        <f t="shared" si="100"/>
        <v>100</v>
      </c>
    </row>
    <row r="1153" spans="1:12" ht="12.75">
      <c r="A1153" s="19" t="s">
        <v>227</v>
      </c>
      <c r="B1153" s="29" t="s">
        <v>300</v>
      </c>
      <c r="C1153" s="20" t="s">
        <v>265</v>
      </c>
      <c r="D1153" s="20" t="s">
        <v>262</v>
      </c>
      <c r="E1153" s="27" t="s">
        <v>28</v>
      </c>
      <c r="F1153" s="28" t="s">
        <v>241</v>
      </c>
      <c r="G1153" s="28" t="s">
        <v>260</v>
      </c>
      <c r="H1153" s="28" t="s">
        <v>129</v>
      </c>
      <c r="I1153" s="20" t="s">
        <v>250</v>
      </c>
      <c r="J1153" s="45">
        <v>52.4</v>
      </c>
      <c r="K1153" s="45">
        <v>52.4</v>
      </c>
      <c r="L1153" s="88">
        <f t="shared" si="100"/>
        <v>100</v>
      </c>
    </row>
    <row r="1154" spans="1:12" ht="26.25">
      <c r="A1154" s="26" t="s">
        <v>333</v>
      </c>
      <c r="B1154" s="29" t="s">
        <v>300</v>
      </c>
      <c r="C1154" s="10" t="s">
        <v>265</v>
      </c>
      <c r="D1154" s="10" t="s">
        <v>262</v>
      </c>
      <c r="E1154" s="11" t="s">
        <v>334</v>
      </c>
      <c r="F1154" s="12" t="s">
        <v>221</v>
      </c>
      <c r="G1154" s="12" t="s">
        <v>180</v>
      </c>
      <c r="H1154" s="59" t="s">
        <v>181</v>
      </c>
      <c r="I1154" s="10"/>
      <c r="J1154" s="14">
        <f aca="true" t="shared" si="102" ref="J1154:K1156">J1155</f>
        <v>95.8</v>
      </c>
      <c r="K1154" s="14">
        <f t="shared" si="102"/>
        <v>95.8</v>
      </c>
      <c r="L1154" s="88">
        <f>K1154/J1154*100</f>
        <v>100</v>
      </c>
    </row>
    <row r="1155" spans="1:12" ht="26.25">
      <c r="A1155" s="25" t="s">
        <v>595</v>
      </c>
      <c r="B1155" s="29" t="s">
        <v>300</v>
      </c>
      <c r="C1155" s="20" t="s">
        <v>265</v>
      </c>
      <c r="D1155" s="20" t="s">
        <v>262</v>
      </c>
      <c r="E1155" s="27" t="s">
        <v>334</v>
      </c>
      <c r="F1155" s="28" t="s">
        <v>221</v>
      </c>
      <c r="G1155" s="28" t="s">
        <v>180</v>
      </c>
      <c r="H1155" s="56" t="s">
        <v>596</v>
      </c>
      <c r="I1155" s="20"/>
      <c r="J1155" s="24">
        <f t="shared" si="102"/>
        <v>95.8</v>
      </c>
      <c r="K1155" s="24">
        <f t="shared" si="102"/>
        <v>95.8</v>
      </c>
      <c r="L1155" s="88">
        <f t="shared" si="100"/>
        <v>100</v>
      </c>
    </row>
    <row r="1156" spans="1:12" ht="39">
      <c r="A1156" s="25" t="s">
        <v>328</v>
      </c>
      <c r="B1156" s="29" t="s">
        <v>300</v>
      </c>
      <c r="C1156" s="20" t="s">
        <v>265</v>
      </c>
      <c r="D1156" s="20" t="s">
        <v>262</v>
      </c>
      <c r="E1156" s="27" t="s">
        <v>334</v>
      </c>
      <c r="F1156" s="28" t="s">
        <v>221</v>
      </c>
      <c r="G1156" s="28" t="s">
        <v>180</v>
      </c>
      <c r="H1156" s="56" t="s">
        <v>596</v>
      </c>
      <c r="I1156" s="20" t="s">
        <v>329</v>
      </c>
      <c r="J1156" s="24">
        <f t="shared" si="102"/>
        <v>95.8</v>
      </c>
      <c r="K1156" s="24">
        <f t="shared" si="102"/>
        <v>95.8</v>
      </c>
      <c r="L1156" s="88">
        <f t="shared" si="100"/>
        <v>100</v>
      </c>
    </row>
    <row r="1157" spans="1:12" ht="12.75">
      <c r="A1157" s="25" t="s">
        <v>243</v>
      </c>
      <c r="B1157" s="29" t="s">
        <v>300</v>
      </c>
      <c r="C1157" s="20" t="s">
        <v>265</v>
      </c>
      <c r="D1157" s="20" t="s">
        <v>262</v>
      </c>
      <c r="E1157" s="27" t="s">
        <v>334</v>
      </c>
      <c r="F1157" s="28" t="s">
        <v>221</v>
      </c>
      <c r="G1157" s="28" t="s">
        <v>180</v>
      </c>
      <c r="H1157" s="56" t="s">
        <v>596</v>
      </c>
      <c r="I1157" s="20" t="s">
        <v>244</v>
      </c>
      <c r="J1157" s="24">
        <v>95.8</v>
      </c>
      <c r="K1157" s="24">
        <v>95.8</v>
      </c>
      <c r="L1157" s="88">
        <f t="shared" si="100"/>
        <v>100</v>
      </c>
    </row>
    <row r="1158" spans="1:12" ht="12.75">
      <c r="A1158" s="15" t="s">
        <v>276</v>
      </c>
      <c r="B1158" s="13" t="s">
        <v>300</v>
      </c>
      <c r="C1158" s="10" t="s">
        <v>277</v>
      </c>
      <c r="D1158" s="10"/>
      <c r="E1158" s="27"/>
      <c r="F1158" s="28"/>
      <c r="G1158" s="28"/>
      <c r="H1158" s="28"/>
      <c r="I1158" s="10"/>
      <c r="J1158" s="31">
        <f aca="true" t="shared" si="103" ref="J1158:K1160">J1159</f>
        <v>38631.3</v>
      </c>
      <c r="K1158" s="31">
        <f t="shared" si="103"/>
        <v>38628.600000000006</v>
      </c>
      <c r="L1158" s="88">
        <f t="shared" si="100"/>
        <v>99.99301084871594</v>
      </c>
    </row>
    <row r="1159" spans="1:12" ht="12.75">
      <c r="A1159" s="15" t="s">
        <v>309</v>
      </c>
      <c r="B1159" s="13" t="s">
        <v>300</v>
      </c>
      <c r="C1159" s="10" t="s">
        <v>277</v>
      </c>
      <c r="D1159" s="10" t="s">
        <v>261</v>
      </c>
      <c r="E1159" s="11"/>
      <c r="F1159" s="12"/>
      <c r="G1159" s="12"/>
      <c r="H1159" s="12"/>
      <c r="I1159" s="10"/>
      <c r="J1159" s="31">
        <f t="shared" si="103"/>
        <v>38631.3</v>
      </c>
      <c r="K1159" s="31">
        <f t="shared" si="103"/>
        <v>38628.600000000006</v>
      </c>
      <c r="L1159" s="88">
        <f t="shared" si="100"/>
        <v>99.99301084871594</v>
      </c>
    </row>
    <row r="1160" spans="1:12" ht="26.25">
      <c r="A1160" s="26" t="s">
        <v>410</v>
      </c>
      <c r="B1160" s="13" t="s">
        <v>300</v>
      </c>
      <c r="C1160" s="10" t="s">
        <v>277</v>
      </c>
      <c r="D1160" s="10" t="s">
        <v>261</v>
      </c>
      <c r="E1160" s="11" t="s">
        <v>313</v>
      </c>
      <c r="F1160" s="12" t="s">
        <v>221</v>
      </c>
      <c r="G1160" s="12" t="s">
        <v>180</v>
      </c>
      <c r="H1160" s="12" t="s">
        <v>181</v>
      </c>
      <c r="I1160" s="20"/>
      <c r="J1160" s="31">
        <f t="shared" si="103"/>
        <v>38631.3</v>
      </c>
      <c r="K1160" s="31">
        <f t="shared" si="103"/>
        <v>38628.600000000006</v>
      </c>
      <c r="L1160" s="88">
        <f t="shared" si="100"/>
        <v>99.99301084871594</v>
      </c>
    </row>
    <row r="1161" spans="1:12" ht="26.25">
      <c r="A1161" s="25" t="s">
        <v>224</v>
      </c>
      <c r="B1161" s="29" t="s">
        <v>300</v>
      </c>
      <c r="C1161" s="20" t="s">
        <v>277</v>
      </c>
      <c r="D1161" s="20" t="s">
        <v>261</v>
      </c>
      <c r="E1161" s="27" t="s">
        <v>313</v>
      </c>
      <c r="F1161" s="28" t="s">
        <v>219</v>
      </c>
      <c r="G1161" s="28" t="s">
        <v>180</v>
      </c>
      <c r="H1161" s="28" t="s">
        <v>181</v>
      </c>
      <c r="I1161" s="20"/>
      <c r="J1161" s="45">
        <f>J1162+J1170+J1166</f>
        <v>38631.3</v>
      </c>
      <c r="K1161" s="45">
        <f>K1162+K1170+K1166</f>
        <v>38628.600000000006</v>
      </c>
      <c r="L1161" s="88">
        <f>K1161/J1161*100</f>
        <v>99.99301084871594</v>
      </c>
    </row>
    <row r="1162" spans="1:12" ht="26.25">
      <c r="A1162" s="25" t="s">
        <v>161</v>
      </c>
      <c r="B1162" s="29" t="s">
        <v>300</v>
      </c>
      <c r="C1162" s="20" t="s">
        <v>277</v>
      </c>
      <c r="D1162" s="20" t="s">
        <v>261</v>
      </c>
      <c r="E1162" s="27" t="s">
        <v>313</v>
      </c>
      <c r="F1162" s="28" t="s">
        <v>219</v>
      </c>
      <c r="G1162" s="28" t="s">
        <v>260</v>
      </c>
      <c r="H1162" s="28" t="s">
        <v>181</v>
      </c>
      <c r="I1162" s="20"/>
      <c r="J1162" s="45">
        <f aca="true" t="shared" si="104" ref="J1162:K1164">J1163</f>
        <v>7931.3</v>
      </c>
      <c r="K1162" s="45">
        <f t="shared" si="104"/>
        <v>7931.3</v>
      </c>
      <c r="L1162" s="88">
        <f t="shared" si="100"/>
        <v>100</v>
      </c>
    </row>
    <row r="1163" spans="1:12" ht="39">
      <c r="A1163" s="54" t="s">
        <v>234</v>
      </c>
      <c r="B1163" s="29" t="s">
        <v>300</v>
      </c>
      <c r="C1163" s="20" t="s">
        <v>277</v>
      </c>
      <c r="D1163" s="20" t="s">
        <v>261</v>
      </c>
      <c r="E1163" s="27" t="s">
        <v>313</v>
      </c>
      <c r="F1163" s="28" t="s">
        <v>219</v>
      </c>
      <c r="G1163" s="28" t="s">
        <v>260</v>
      </c>
      <c r="H1163" s="28" t="s">
        <v>168</v>
      </c>
      <c r="I1163" s="20"/>
      <c r="J1163" s="45">
        <f t="shared" si="104"/>
        <v>7931.3</v>
      </c>
      <c r="K1163" s="45">
        <f t="shared" si="104"/>
        <v>7931.3</v>
      </c>
      <c r="L1163" s="88">
        <f t="shared" si="100"/>
        <v>100</v>
      </c>
    </row>
    <row r="1164" spans="1:12" ht="12.75">
      <c r="A1164" s="33" t="s">
        <v>229</v>
      </c>
      <c r="B1164" s="29" t="s">
        <v>300</v>
      </c>
      <c r="C1164" s="20" t="s">
        <v>277</v>
      </c>
      <c r="D1164" s="20" t="s">
        <v>261</v>
      </c>
      <c r="E1164" s="27" t="s">
        <v>313</v>
      </c>
      <c r="F1164" s="28" t="s">
        <v>219</v>
      </c>
      <c r="G1164" s="28" t="s">
        <v>260</v>
      </c>
      <c r="H1164" s="28" t="s">
        <v>168</v>
      </c>
      <c r="I1164" s="20" t="s">
        <v>230</v>
      </c>
      <c r="J1164" s="45">
        <f t="shared" si="104"/>
        <v>7931.3</v>
      </c>
      <c r="K1164" s="45">
        <f t="shared" si="104"/>
        <v>7931.3</v>
      </c>
      <c r="L1164" s="88">
        <f t="shared" si="100"/>
        <v>100</v>
      </c>
    </row>
    <row r="1165" spans="1:12" ht="13.5" customHeight="1">
      <c r="A1165" s="19" t="s">
        <v>251</v>
      </c>
      <c r="B1165" s="29" t="s">
        <v>300</v>
      </c>
      <c r="C1165" s="20" t="s">
        <v>277</v>
      </c>
      <c r="D1165" s="20" t="s">
        <v>261</v>
      </c>
      <c r="E1165" s="27" t="s">
        <v>313</v>
      </c>
      <c r="F1165" s="28" t="s">
        <v>219</v>
      </c>
      <c r="G1165" s="28" t="s">
        <v>260</v>
      </c>
      <c r="H1165" s="28" t="s">
        <v>168</v>
      </c>
      <c r="I1165" s="20" t="s">
        <v>252</v>
      </c>
      <c r="J1165" s="45">
        <v>7931.3</v>
      </c>
      <c r="K1165" s="45">
        <v>7931.3</v>
      </c>
      <c r="L1165" s="88">
        <f t="shared" si="100"/>
        <v>100</v>
      </c>
    </row>
    <row r="1166" spans="1:12" ht="13.5" customHeight="1">
      <c r="A1166" s="25" t="s">
        <v>169</v>
      </c>
      <c r="B1166" s="29" t="s">
        <v>300</v>
      </c>
      <c r="C1166" s="20" t="s">
        <v>277</v>
      </c>
      <c r="D1166" s="20" t="s">
        <v>261</v>
      </c>
      <c r="E1166" s="27" t="s">
        <v>313</v>
      </c>
      <c r="F1166" s="28" t="s">
        <v>219</v>
      </c>
      <c r="G1166" s="28" t="s">
        <v>263</v>
      </c>
      <c r="H1166" s="28" t="s">
        <v>181</v>
      </c>
      <c r="I1166" s="20"/>
      <c r="J1166" s="45">
        <f aca="true" t="shared" si="105" ref="J1166:K1168">J1167</f>
        <v>147</v>
      </c>
      <c r="K1166" s="45">
        <f t="shared" si="105"/>
        <v>144.3</v>
      </c>
      <c r="L1166" s="88">
        <f t="shared" si="100"/>
        <v>98.16326530612245</v>
      </c>
    </row>
    <row r="1167" spans="1:12" ht="78" customHeight="1">
      <c r="A1167" s="19" t="s">
        <v>572</v>
      </c>
      <c r="B1167" s="29" t="s">
        <v>300</v>
      </c>
      <c r="C1167" s="20" t="s">
        <v>277</v>
      </c>
      <c r="D1167" s="20" t="s">
        <v>261</v>
      </c>
      <c r="E1167" s="27" t="s">
        <v>313</v>
      </c>
      <c r="F1167" s="28" t="s">
        <v>219</v>
      </c>
      <c r="G1167" s="28" t="s">
        <v>263</v>
      </c>
      <c r="H1167" s="28" t="s">
        <v>573</v>
      </c>
      <c r="I1167" s="20"/>
      <c r="J1167" s="45">
        <f t="shared" si="105"/>
        <v>147</v>
      </c>
      <c r="K1167" s="45">
        <f t="shared" si="105"/>
        <v>144.3</v>
      </c>
      <c r="L1167" s="88">
        <f t="shared" si="100"/>
        <v>98.16326530612245</v>
      </c>
    </row>
    <row r="1168" spans="1:12" ht="25.5" customHeight="1">
      <c r="A1168" s="25" t="s">
        <v>215</v>
      </c>
      <c r="B1168" s="29" t="s">
        <v>300</v>
      </c>
      <c r="C1168" s="20" t="s">
        <v>277</v>
      </c>
      <c r="D1168" s="20" t="s">
        <v>261</v>
      </c>
      <c r="E1168" s="27" t="s">
        <v>313</v>
      </c>
      <c r="F1168" s="28" t="s">
        <v>219</v>
      </c>
      <c r="G1168" s="28" t="s">
        <v>263</v>
      </c>
      <c r="H1168" s="28" t="s">
        <v>573</v>
      </c>
      <c r="I1168" s="20" t="s">
        <v>330</v>
      </c>
      <c r="J1168" s="45">
        <f t="shared" si="105"/>
        <v>147</v>
      </c>
      <c r="K1168" s="45">
        <f t="shared" si="105"/>
        <v>144.3</v>
      </c>
      <c r="L1168" s="88">
        <f>K1168/J1168*100</f>
        <v>98.16326530612245</v>
      </c>
    </row>
    <row r="1169" spans="1:12" ht="24.75" customHeight="1">
      <c r="A1169" s="19" t="s">
        <v>233</v>
      </c>
      <c r="B1169" s="29" t="s">
        <v>300</v>
      </c>
      <c r="C1169" s="20" t="s">
        <v>277</v>
      </c>
      <c r="D1169" s="20" t="s">
        <v>261</v>
      </c>
      <c r="E1169" s="27" t="s">
        <v>313</v>
      </c>
      <c r="F1169" s="28" t="s">
        <v>219</v>
      </c>
      <c r="G1169" s="28" t="s">
        <v>263</v>
      </c>
      <c r="H1169" s="28" t="s">
        <v>573</v>
      </c>
      <c r="I1169" s="20" t="s">
        <v>245</v>
      </c>
      <c r="J1169" s="45">
        <v>147</v>
      </c>
      <c r="K1169" s="45">
        <v>144.3</v>
      </c>
      <c r="L1169" s="88">
        <f t="shared" si="100"/>
        <v>98.16326530612245</v>
      </c>
    </row>
    <row r="1170" spans="1:12" ht="26.25">
      <c r="A1170" s="19" t="s">
        <v>164</v>
      </c>
      <c r="B1170" s="29" t="s">
        <v>300</v>
      </c>
      <c r="C1170" s="20" t="s">
        <v>277</v>
      </c>
      <c r="D1170" s="20" t="s">
        <v>261</v>
      </c>
      <c r="E1170" s="27" t="s">
        <v>313</v>
      </c>
      <c r="F1170" s="28" t="s">
        <v>219</v>
      </c>
      <c r="G1170" s="28" t="s">
        <v>261</v>
      </c>
      <c r="H1170" s="28" t="s">
        <v>181</v>
      </c>
      <c r="I1170" s="20"/>
      <c r="J1170" s="45">
        <f>J1171+J1176+J1181</f>
        <v>30553</v>
      </c>
      <c r="K1170" s="45">
        <f>K1171+K1176+K1181</f>
        <v>30553</v>
      </c>
      <c r="L1170" s="88">
        <f t="shared" si="100"/>
        <v>100</v>
      </c>
    </row>
    <row r="1171" spans="1:12" ht="26.25">
      <c r="A1171" s="25" t="s">
        <v>80</v>
      </c>
      <c r="B1171" s="57" t="s">
        <v>300</v>
      </c>
      <c r="C1171" s="36" t="s">
        <v>277</v>
      </c>
      <c r="D1171" s="36" t="s">
        <v>261</v>
      </c>
      <c r="E1171" s="27" t="s">
        <v>313</v>
      </c>
      <c r="F1171" s="28" t="s">
        <v>219</v>
      </c>
      <c r="G1171" s="28" t="s">
        <v>261</v>
      </c>
      <c r="H1171" s="28" t="s">
        <v>165</v>
      </c>
      <c r="I1171" s="36"/>
      <c r="J1171" s="45">
        <f>J1174+J1172</f>
        <v>14322.900000000001</v>
      </c>
      <c r="K1171" s="45">
        <f>K1174+K1172</f>
        <v>14322.900000000001</v>
      </c>
      <c r="L1171" s="88">
        <f t="shared" si="100"/>
        <v>100</v>
      </c>
    </row>
    <row r="1172" spans="1:12" ht="26.25">
      <c r="A1172" s="25" t="s">
        <v>215</v>
      </c>
      <c r="B1172" s="57" t="s">
        <v>300</v>
      </c>
      <c r="C1172" s="36" t="s">
        <v>277</v>
      </c>
      <c r="D1172" s="36" t="s">
        <v>261</v>
      </c>
      <c r="E1172" s="27" t="s">
        <v>313</v>
      </c>
      <c r="F1172" s="28" t="s">
        <v>219</v>
      </c>
      <c r="G1172" s="28" t="s">
        <v>261</v>
      </c>
      <c r="H1172" s="28" t="s">
        <v>165</v>
      </c>
      <c r="I1172" s="36" t="s">
        <v>330</v>
      </c>
      <c r="J1172" s="45">
        <f>J1173</f>
        <v>85.2</v>
      </c>
      <c r="K1172" s="45">
        <f>K1173</f>
        <v>85.2</v>
      </c>
      <c r="L1172" s="88">
        <f t="shared" si="100"/>
        <v>100</v>
      </c>
    </row>
    <row r="1173" spans="1:12" ht="26.25">
      <c r="A1173" s="19" t="s">
        <v>233</v>
      </c>
      <c r="B1173" s="57" t="s">
        <v>300</v>
      </c>
      <c r="C1173" s="36" t="s">
        <v>277</v>
      </c>
      <c r="D1173" s="36" t="s">
        <v>261</v>
      </c>
      <c r="E1173" s="27" t="s">
        <v>313</v>
      </c>
      <c r="F1173" s="28" t="s">
        <v>219</v>
      </c>
      <c r="G1173" s="28" t="s">
        <v>261</v>
      </c>
      <c r="H1173" s="28" t="s">
        <v>165</v>
      </c>
      <c r="I1173" s="36" t="s">
        <v>245</v>
      </c>
      <c r="J1173" s="45">
        <v>85.2</v>
      </c>
      <c r="K1173" s="45">
        <v>85.2</v>
      </c>
      <c r="L1173" s="88">
        <f t="shared" si="100"/>
        <v>100</v>
      </c>
    </row>
    <row r="1174" spans="1:12" ht="12.75">
      <c r="A1174" s="33" t="s">
        <v>229</v>
      </c>
      <c r="B1174" s="57" t="s">
        <v>300</v>
      </c>
      <c r="C1174" s="36" t="s">
        <v>277</v>
      </c>
      <c r="D1174" s="36" t="s">
        <v>261</v>
      </c>
      <c r="E1174" s="27" t="s">
        <v>313</v>
      </c>
      <c r="F1174" s="28" t="s">
        <v>219</v>
      </c>
      <c r="G1174" s="28" t="s">
        <v>261</v>
      </c>
      <c r="H1174" s="28" t="s">
        <v>165</v>
      </c>
      <c r="I1174" s="36" t="s">
        <v>230</v>
      </c>
      <c r="J1174" s="45">
        <f>J1175</f>
        <v>14237.7</v>
      </c>
      <c r="K1174" s="45">
        <f>K1175</f>
        <v>14237.7</v>
      </c>
      <c r="L1174" s="88">
        <f t="shared" si="100"/>
        <v>100</v>
      </c>
    </row>
    <row r="1175" spans="1:12" ht="12.75">
      <c r="A1175" s="33" t="s">
        <v>253</v>
      </c>
      <c r="B1175" s="57" t="s">
        <v>300</v>
      </c>
      <c r="C1175" s="36" t="s">
        <v>277</v>
      </c>
      <c r="D1175" s="36" t="s">
        <v>261</v>
      </c>
      <c r="E1175" s="27" t="s">
        <v>313</v>
      </c>
      <c r="F1175" s="28" t="s">
        <v>219</v>
      </c>
      <c r="G1175" s="28" t="s">
        <v>261</v>
      </c>
      <c r="H1175" s="28" t="s">
        <v>165</v>
      </c>
      <c r="I1175" s="36" t="s">
        <v>254</v>
      </c>
      <c r="J1175" s="45">
        <v>14237.7</v>
      </c>
      <c r="K1175" s="45">
        <v>14237.7</v>
      </c>
      <c r="L1175" s="88">
        <f>K1175/J1175*100</f>
        <v>100</v>
      </c>
    </row>
    <row r="1176" spans="1:12" ht="26.25">
      <c r="A1176" s="33" t="s">
        <v>81</v>
      </c>
      <c r="B1176" s="57" t="s">
        <v>300</v>
      </c>
      <c r="C1176" s="36" t="s">
        <v>277</v>
      </c>
      <c r="D1176" s="36" t="s">
        <v>261</v>
      </c>
      <c r="E1176" s="27" t="s">
        <v>313</v>
      </c>
      <c r="F1176" s="28" t="s">
        <v>219</v>
      </c>
      <c r="G1176" s="28" t="s">
        <v>261</v>
      </c>
      <c r="H1176" s="28" t="s">
        <v>166</v>
      </c>
      <c r="I1176" s="36"/>
      <c r="J1176" s="45">
        <f>J1179+J1177</f>
        <v>5377.3</v>
      </c>
      <c r="K1176" s="45">
        <f>K1179+K1177</f>
        <v>5377.3</v>
      </c>
      <c r="L1176" s="88">
        <f t="shared" si="100"/>
        <v>100</v>
      </c>
    </row>
    <row r="1177" spans="1:12" ht="26.25">
      <c r="A1177" s="25" t="s">
        <v>215</v>
      </c>
      <c r="B1177" s="57" t="s">
        <v>300</v>
      </c>
      <c r="C1177" s="36" t="s">
        <v>277</v>
      </c>
      <c r="D1177" s="36" t="s">
        <v>261</v>
      </c>
      <c r="E1177" s="27" t="s">
        <v>313</v>
      </c>
      <c r="F1177" s="28" t="s">
        <v>219</v>
      </c>
      <c r="G1177" s="28" t="s">
        <v>261</v>
      </c>
      <c r="H1177" s="28" t="s">
        <v>166</v>
      </c>
      <c r="I1177" s="36" t="s">
        <v>330</v>
      </c>
      <c r="J1177" s="45">
        <f>J1178</f>
        <v>22.5</v>
      </c>
      <c r="K1177" s="45">
        <f>K1178</f>
        <v>22.5</v>
      </c>
      <c r="L1177" s="88">
        <f t="shared" si="100"/>
        <v>100</v>
      </c>
    </row>
    <row r="1178" spans="1:12" ht="26.25">
      <c r="A1178" s="19" t="s">
        <v>233</v>
      </c>
      <c r="B1178" s="57" t="s">
        <v>300</v>
      </c>
      <c r="C1178" s="36" t="s">
        <v>277</v>
      </c>
      <c r="D1178" s="36" t="s">
        <v>261</v>
      </c>
      <c r="E1178" s="27" t="s">
        <v>313</v>
      </c>
      <c r="F1178" s="28" t="s">
        <v>219</v>
      </c>
      <c r="G1178" s="28" t="s">
        <v>261</v>
      </c>
      <c r="H1178" s="28" t="s">
        <v>166</v>
      </c>
      <c r="I1178" s="36" t="s">
        <v>245</v>
      </c>
      <c r="J1178" s="45">
        <v>22.5</v>
      </c>
      <c r="K1178" s="45">
        <v>22.5</v>
      </c>
      <c r="L1178" s="88">
        <f t="shared" si="100"/>
        <v>100</v>
      </c>
    </row>
    <row r="1179" spans="1:12" ht="12.75">
      <c r="A1179" s="33" t="s">
        <v>229</v>
      </c>
      <c r="B1179" s="57" t="s">
        <v>300</v>
      </c>
      <c r="C1179" s="36" t="s">
        <v>277</v>
      </c>
      <c r="D1179" s="36" t="s">
        <v>261</v>
      </c>
      <c r="E1179" s="27" t="s">
        <v>313</v>
      </c>
      <c r="F1179" s="28" t="s">
        <v>219</v>
      </c>
      <c r="G1179" s="28" t="s">
        <v>261</v>
      </c>
      <c r="H1179" s="28" t="s">
        <v>166</v>
      </c>
      <c r="I1179" s="36" t="s">
        <v>230</v>
      </c>
      <c r="J1179" s="45">
        <f>J1180</f>
        <v>5354.8</v>
      </c>
      <c r="K1179" s="45">
        <f>K1180</f>
        <v>5354.8</v>
      </c>
      <c r="L1179" s="88">
        <f t="shared" si="100"/>
        <v>100</v>
      </c>
    </row>
    <row r="1180" spans="1:12" ht="13.5" customHeight="1">
      <c r="A1180" s="19" t="s">
        <v>251</v>
      </c>
      <c r="B1180" s="57" t="s">
        <v>300</v>
      </c>
      <c r="C1180" s="36" t="s">
        <v>277</v>
      </c>
      <c r="D1180" s="36" t="s">
        <v>261</v>
      </c>
      <c r="E1180" s="27" t="s">
        <v>313</v>
      </c>
      <c r="F1180" s="28" t="s">
        <v>219</v>
      </c>
      <c r="G1180" s="28" t="s">
        <v>261</v>
      </c>
      <c r="H1180" s="28" t="s">
        <v>166</v>
      </c>
      <c r="I1180" s="36" t="s">
        <v>252</v>
      </c>
      <c r="J1180" s="45">
        <v>5354.8</v>
      </c>
      <c r="K1180" s="45">
        <v>5354.8</v>
      </c>
      <c r="L1180" s="88">
        <f t="shared" si="100"/>
        <v>100</v>
      </c>
    </row>
    <row r="1181" spans="1:12" ht="26.25">
      <c r="A1181" s="33" t="s">
        <v>82</v>
      </c>
      <c r="B1181" s="57" t="s">
        <v>300</v>
      </c>
      <c r="C1181" s="36" t="s">
        <v>277</v>
      </c>
      <c r="D1181" s="36" t="s">
        <v>261</v>
      </c>
      <c r="E1181" s="27" t="s">
        <v>313</v>
      </c>
      <c r="F1181" s="28" t="s">
        <v>219</v>
      </c>
      <c r="G1181" s="28" t="s">
        <v>261</v>
      </c>
      <c r="H1181" s="28" t="s">
        <v>167</v>
      </c>
      <c r="I1181" s="36"/>
      <c r="J1181" s="45">
        <f>J1184+J1182</f>
        <v>10852.800000000001</v>
      </c>
      <c r="K1181" s="45">
        <f>K1184+K1182</f>
        <v>10852.800000000001</v>
      </c>
      <c r="L1181" s="88">
        <f t="shared" si="100"/>
        <v>100</v>
      </c>
    </row>
    <row r="1182" spans="1:12" ht="26.25">
      <c r="A1182" s="25" t="s">
        <v>215</v>
      </c>
      <c r="B1182" s="57" t="s">
        <v>300</v>
      </c>
      <c r="C1182" s="36" t="s">
        <v>277</v>
      </c>
      <c r="D1182" s="36" t="s">
        <v>261</v>
      </c>
      <c r="E1182" s="27" t="s">
        <v>313</v>
      </c>
      <c r="F1182" s="28" t="s">
        <v>219</v>
      </c>
      <c r="G1182" s="28" t="s">
        <v>261</v>
      </c>
      <c r="H1182" s="28" t="s">
        <v>167</v>
      </c>
      <c r="I1182" s="36" t="s">
        <v>330</v>
      </c>
      <c r="J1182" s="45">
        <f>J1183</f>
        <v>64.1</v>
      </c>
      <c r="K1182" s="45">
        <f>K1183</f>
        <v>64.1</v>
      </c>
      <c r="L1182" s="88">
        <f>K1182/J1182*100</f>
        <v>100</v>
      </c>
    </row>
    <row r="1183" spans="1:12" ht="26.25">
      <c r="A1183" s="19" t="s">
        <v>233</v>
      </c>
      <c r="B1183" s="57" t="s">
        <v>300</v>
      </c>
      <c r="C1183" s="36" t="s">
        <v>277</v>
      </c>
      <c r="D1183" s="36" t="s">
        <v>261</v>
      </c>
      <c r="E1183" s="27" t="s">
        <v>313</v>
      </c>
      <c r="F1183" s="28" t="s">
        <v>219</v>
      </c>
      <c r="G1183" s="28" t="s">
        <v>261</v>
      </c>
      <c r="H1183" s="28" t="s">
        <v>167</v>
      </c>
      <c r="I1183" s="36" t="s">
        <v>245</v>
      </c>
      <c r="J1183" s="45">
        <v>64.1</v>
      </c>
      <c r="K1183" s="45">
        <v>64.1</v>
      </c>
      <c r="L1183" s="88">
        <f t="shared" si="100"/>
        <v>100</v>
      </c>
    </row>
    <row r="1184" spans="1:12" ht="12.75">
      <c r="A1184" s="33" t="s">
        <v>229</v>
      </c>
      <c r="B1184" s="57" t="s">
        <v>300</v>
      </c>
      <c r="C1184" s="36" t="s">
        <v>277</v>
      </c>
      <c r="D1184" s="36" t="s">
        <v>261</v>
      </c>
      <c r="E1184" s="27" t="s">
        <v>313</v>
      </c>
      <c r="F1184" s="28" t="s">
        <v>219</v>
      </c>
      <c r="G1184" s="28" t="s">
        <v>261</v>
      </c>
      <c r="H1184" s="28" t="s">
        <v>167</v>
      </c>
      <c r="I1184" s="36" t="s">
        <v>230</v>
      </c>
      <c r="J1184" s="45">
        <f>J1185</f>
        <v>10788.7</v>
      </c>
      <c r="K1184" s="45">
        <f>K1185</f>
        <v>10788.7</v>
      </c>
      <c r="L1184" s="88">
        <f t="shared" si="100"/>
        <v>100</v>
      </c>
    </row>
    <row r="1185" spans="1:12" ht="12.75">
      <c r="A1185" s="33" t="s">
        <v>253</v>
      </c>
      <c r="B1185" s="57" t="s">
        <v>300</v>
      </c>
      <c r="C1185" s="36" t="s">
        <v>277</v>
      </c>
      <c r="D1185" s="36" t="s">
        <v>261</v>
      </c>
      <c r="E1185" s="27" t="s">
        <v>313</v>
      </c>
      <c r="F1185" s="28" t="s">
        <v>219</v>
      </c>
      <c r="G1185" s="28" t="s">
        <v>261</v>
      </c>
      <c r="H1185" s="28" t="s">
        <v>167</v>
      </c>
      <c r="I1185" s="36" t="s">
        <v>254</v>
      </c>
      <c r="J1185" s="45">
        <v>10788.7</v>
      </c>
      <c r="K1185" s="45">
        <v>10788.7</v>
      </c>
      <c r="L1185" s="88">
        <f t="shared" si="100"/>
        <v>100</v>
      </c>
    </row>
    <row r="1186" spans="1:12" ht="12.75">
      <c r="A1186" s="7" t="s">
        <v>287</v>
      </c>
      <c r="B1186" s="3" t="s">
        <v>302</v>
      </c>
      <c r="C1186" s="47"/>
      <c r="D1186" s="47"/>
      <c r="E1186" s="48"/>
      <c r="F1186" s="48"/>
      <c r="G1186" s="48"/>
      <c r="H1186" s="48"/>
      <c r="I1186" s="47"/>
      <c r="J1186" s="43">
        <f>J1187+J1213</f>
        <v>15438.199999999999</v>
      </c>
      <c r="K1186" s="43">
        <f>K1187+K1213</f>
        <v>15373.9</v>
      </c>
      <c r="L1186" s="88">
        <f t="shared" si="100"/>
        <v>99.58350066717622</v>
      </c>
    </row>
    <row r="1187" spans="1:12" ht="13.5">
      <c r="A1187" s="9" t="s">
        <v>288</v>
      </c>
      <c r="B1187" s="13" t="s">
        <v>302</v>
      </c>
      <c r="C1187" s="10" t="s">
        <v>260</v>
      </c>
      <c r="D1187" s="10"/>
      <c r="E1187" s="27"/>
      <c r="F1187" s="28"/>
      <c r="G1187" s="28"/>
      <c r="H1187" s="28"/>
      <c r="I1187" s="10"/>
      <c r="J1187" s="14">
        <f>J1188+J1208</f>
        <v>15429.699999999999</v>
      </c>
      <c r="K1187" s="14">
        <f>K1188+K1208</f>
        <v>15365.4</v>
      </c>
      <c r="L1187" s="88">
        <f t="shared" si="100"/>
        <v>99.58327122367902</v>
      </c>
    </row>
    <row r="1188" spans="1:12" ht="26.25">
      <c r="A1188" s="15" t="s">
        <v>308</v>
      </c>
      <c r="B1188" s="13" t="s">
        <v>302</v>
      </c>
      <c r="C1188" s="10" t="s">
        <v>260</v>
      </c>
      <c r="D1188" s="10" t="s">
        <v>282</v>
      </c>
      <c r="E1188" s="27"/>
      <c r="F1188" s="28"/>
      <c r="G1188" s="28"/>
      <c r="H1188" s="28"/>
      <c r="I1188" s="10"/>
      <c r="J1188" s="14">
        <f>J1189+J1204</f>
        <v>15429.699999999999</v>
      </c>
      <c r="K1188" s="14">
        <f>K1189+K1204</f>
        <v>15365.4</v>
      </c>
      <c r="L1188" s="88">
        <f t="shared" si="100"/>
        <v>99.58327122367902</v>
      </c>
    </row>
    <row r="1189" spans="1:12" ht="39">
      <c r="A1189" s="67" t="s">
        <v>413</v>
      </c>
      <c r="B1189" s="13" t="s">
        <v>302</v>
      </c>
      <c r="C1189" s="10" t="s">
        <v>260</v>
      </c>
      <c r="D1189" s="10" t="s">
        <v>282</v>
      </c>
      <c r="E1189" s="11" t="s">
        <v>42</v>
      </c>
      <c r="F1189" s="12" t="s">
        <v>221</v>
      </c>
      <c r="G1189" s="12" t="s">
        <v>180</v>
      </c>
      <c r="H1189" s="12" t="s">
        <v>181</v>
      </c>
      <c r="I1189" s="10"/>
      <c r="J1189" s="14">
        <f>J1190+J1200</f>
        <v>15160.3</v>
      </c>
      <c r="K1189" s="14">
        <f>K1190+K1200</f>
        <v>15096</v>
      </c>
      <c r="L1189" s="88">
        <f>K1189/J1189*100</f>
        <v>99.57586591294368</v>
      </c>
    </row>
    <row r="1190" spans="1:12" ht="14.25" customHeight="1">
      <c r="A1190" s="25" t="s">
        <v>43</v>
      </c>
      <c r="B1190" s="29" t="s">
        <v>302</v>
      </c>
      <c r="C1190" s="20" t="s">
        <v>260</v>
      </c>
      <c r="D1190" s="20" t="s">
        <v>282</v>
      </c>
      <c r="E1190" s="27" t="s">
        <v>42</v>
      </c>
      <c r="F1190" s="28" t="s">
        <v>241</v>
      </c>
      <c r="G1190" s="28" t="s">
        <v>180</v>
      </c>
      <c r="H1190" s="28" t="s">
        <v>181</v>
      </c>
      <c r="I1190" s="20"/>
      <c r="J1190" s="24">
        <f>J1191</f>
        <v>15159</v>
      </c>
      <c r="K1190" s="24">
        <f>K1191</f>
        <v>15094.7</v>
      </c>
      <c r="L1190" s="88">
        <f t="shared" si="100"/>
        <v>99.57582954020714</v>
      </c>
    </row>
    <row r="1191" spans="1:12" ht="26.25">
      <c r="A1191" s="25" t="s">
        <v>213</v>
      </c>
      <c r="B1191" s="29" t="s">
        <v>302</v>
      </c>
      <c r="C1191" s="20" t="s">
        <v>260</v>
      </c>
      <c r="D1191" s="20" t="s">
        <v>282</v>
      </c>
      <c r="E1191" s="27" t="s">
        <v>42</v>
      </c>
      <c r="F1191" s="28" t="s">
        <v>241</v>
      </c>
      <c r="G1191" s="28" t="s">
        <v>260</v>
      </c>
      <c r="H1191" s="28" t="s">
        <v>181</v>
      </c>
      <c r="I1191" s="20"/>
      <c r="J1191" s="24">
        <f>J1192+J1195</f>
        <v>15159</v>
      </c>
      <c r="K1191" s="24">
        <f>K1192+K1195</f>
        <v>15094.7</v>
      </c>
      <c r="L1191" s="88">
        <f t="shared" si="100"/>
        <v>99.57582954020714</v>
      </c>
    </row>
    <row r="1192" spans="1:12" ht="26.25">
      <c r="A1192" s="54" t="s">
        <v>1</v>
      </c>
      <c r="B1192" s="29" t="s">
        <v>302</v>
      </c>
      <c r="C1192" s="20" t="s">
        <v>260</v>
      </c>
      <c r="D1192" s="20" t="s">
        <v>282</v>
      </c>
      <c r="E1192" s="27" t="s">
        <v>42</v>
      </c>
      <c r="F1192" s="28" t="s">
        <v>241</v>
      </c>
      <c r="G1192" s="28" t="s">
        <v>260</v>
      </c>
      <c r="H1192" s="28" t="s">
        <v>182</v>
      </c>
      <c r="I1192" s="20"/>
      <c r="J1192" s="24">
        <f>J1193</f>
        <v>14143.8</v>
      </c>
      <c r="K1192" s="24">
        <f>K1193</f>
        <v>14088.2</v>
      </c>
      <c r="L1192" s="88">
        <f t="shared" si="100"/>
        <v>99.60689489387578</v>
      </c>
    </row>
    <row r="1193" spans="1:12" ht="39">
      <c r="A1193" s="54" t="s">
        <v>328</v>
      </c>
      <c r="B1193" s="29" t="s">
        <v>302</v>
      </c>
      <c r="C1193" s="20" t="s">
        <v>260</v>
      </c>
      <c r="D1193" s="20" t="s">
        <v>282</v>
      </c>
      <c r="E1193" s="27" t="s">
        <v>42</v>
      </c>
      <c r="F1193" s="28" t="s">
        <v>241</v>
      </c>
      <c r="G1193" s="28" t="s">
        <v>260</v>
      </c>
      <c r="H1193" s="28" t="s">
        <v>182</v>
      </c>
      <c r="I1193" s="20" t="s">
        <v>329</v>
      </c>
      <c r="J1193" s="24">
        <f>J1194</f>
        <v>14143.8</v>
      </c>
      <c r="K1193" s="24">
        <f>K1194</f>
        <v>14088.2</v>
      </c>
      <c r="L1193" s="88">
        <f t="shared" si="100"/>
        <v>99.60689489387578</v>
      </c>
    </row>
    <row r="1194" spans="1:12" ht="12.75">
      <c r="A1194" s="25" t="s">
        <v>243</v>
      </c>
      <c r="B1194" s="29" t="s">
        <v>302</v>
      </c>
      <c r="C1194" s="20" t="s">
        <v>260</v>
      </c>
      <c r="D1194" s="20" t="s">
        <v>282</v>
      </c>
      <c r="E1194" s="27" t="s">
        <v>42</v>
      </c>
      <c r="F1194" s="28" t="s">
        <v>241</v>
      </c>
      <c r="G1194" s="28" t="s">
        <v>260</v>
      </c>
      <c r="H1194" s="28" t="s">
        <v>182</v>
      </c>
      <c r="I1194" s="20" t="s">
        <v>244</v>
      </c>
      <c r="J1194" s="24">
        <v>14143.8</v>
      </c>
      <c r="K1194" s="24">
        <v>14088.2</v>
      </c>
      <c r="L1194" s="88">
        <f t="shared" si="100"/>
        <v>99.60689489387578</v>
      </c>
    </row>
    <row r="1195" spans="1:12" ht="12.75">
      <c r="A1195" s="25" t="s">
        <v>2</v>
      </c>
      <c r="B1195" s="29" t="s">
        <v>302</v>
      </c>
      <c r="C1195" s="20" t="s">
        <v>260</v>
      </c>
      <c r="D1195" s="20" t="s">
        <v>282</v>
      </c>
      <c r="E1195" s="27" t="s">
        <v>42</v>
      </c>
      <c r="F1195" s="28" t="s">
        <v>241</v>
      </c>
      <c r="G1195" s="28" t="s">
        <v>260</v>
      </c>
      <c r="H1195" s="28" t="s">
        <v>183</v>
      </c>
      <c r="I1195" s="20"/>
      <c r="J1195" s="24">
        <f>+J1196+J1198</f>
        <v>1015.2</v>
      </c>
      <c r="K1195" s="24">
        <f>+K1196+K1198</f>
        <v>1006.5</v>
      </c>
      <c r="L1195" s="88">
        <f t="shared" si="100"/>
        <v>99.14302600472813</v>
      </c>
    </row>
    <row r="1196" spans="1:12" ht="26.25">
      <c r="A1196" s="25" t="s">
        <v>215</v>
      </c>
      <c r="B1196" s="29" t="s">
        <v>302</v>
      </c>
      <c r="C1196" s="20" t="s">
        <v>260</v>
      </c>
      <c r="D1196" s="20" t="s">
        <v>282</v>
      </c>
      <c r="E1196" s="27" t="s">
        <v>42</v>
      </c>
      <c r="F1196" s="28" t="s">
        <v>241</v>
      </c>
      <c r="G1196" s="28" t="s">
        <v>260</v>
      </c>
      <c r="H1196" s="28" t="s">
        <v>183</v>
      </c>
      <c r="I1196" s="20" t="s">
        <v>330</v>
      </c>
      <c r="J1196" s="24">
        <f>J1197</f>
        <v>1012</v>
      </c>
      <c r="K1196" s="24">
        <f>K1197</f>
        <v>1003.3</v>
      </c>
      <c r="L1196" s="88">
        <f>K1196/J1196*100</f>
        <v>99.1403162055336</v>
      </c>
    </row>
    <row r="1197" spans="1:12" ht="26.25">
      <c r="A1197" s="19" t="s">
        <v>233</v>
      </c>
      <c r="B1197" s="29" t="s">
        <v>302</v>
      </c>
      <c r="C1197" s="20" t="s">
        <v>260</v>
      </c>
      <c r="D1197" s="20" t="s">
        <v>282</v>
      </c>
      <c r="E1197" s="27" t="s">
        <v>42</v>
      </c>
      <c r="F1197" s="28" t="s">
        <v>241</v>
      </c>
      <c r="G1197" s="28" t="s">
        <v>260</v>
      </c>
      <c r="H1197" s="28" t="s">
        <v>183</v>
      </c>
      <c r="I1197" s="20" t="s">
        <v>245</v>
      </c>
      <c r="J1197" s="24">
        <v>1012</v>
      </c>
      <c r="K1197" s="24">
        <v>1003.3</v>
      </c>
      <c r="L1197" s="88">
        <f t="shared" si="100"/>
        <v>99.1403162055336</v>
      </c>
    </row>
    <row r="1198" spans="1:12" ht="12.75">
      <c r="A1198" s="25" t="s">
        <v>331</v>
      </c>
      <c r="B1198" s="29" t="s">
        <v>302</v>
      </c>
      <c r="C1198" s="20" t="s">
        <v>260</v>
      </c>
      <c r="D1198" s="20" t="s">
        <v>282</v>
      </c>
      <c r="E1198" s="27" t="s">
        <v>42</v>
      </c>
      <c r="F1198" s="28" t="s">
        <v>241</v>
      </c>
      <c r="G1198" s="28" t="s">
        <v>260</v>
      </c>
      <c r="H1198" s="28" t="s">
        <v>183</v>
      </c>
      <c r="I1198" s="20" t="s">
        <v>332</v>
      </c>
      <c r="J1198" s="24">
        <f>J1199</f>
        <v>3.2</v>
      </c>
      <c r="K1198" s="24">
        <f>K1199</f>
        <v>3.2</v>
      </c>
      <c r="L1198" s="88">
        <f>K1198/J1198*100</f>
        <v>100</v>
      </c>
    </row>
    <row r="1199" spans="1:12" ht="12.75">
      <c r="A1199" s="25" t="s">
        <v>246</v>
      </c>
      <c r="B1199" s="29" t="s">
        <v>302</v>
      </c>
      <c r="C1199" s="20" t="s">
        <v>260</v>
      </c>
      <c r="D1199" s="20" t="s">
        <v>282</v>
      </c>
      <c r="E1199" s="27" t="s">
        <v>42</v>
      </c>
      <c r="F1199" s="28" t="s">
        <v>241</v>
      </c>
      <c r="G1199" s="28" t="s">
        <v>260</v>
      </c>
      <c r="H1199" s="28" t="s">
        <v>183</v>
      </c>
      <c r="I1199" s="20" t="s">
        <v>247</v>
      </c>
      <c r="J1199" s="24">
        <v>3.2</v>
      </c>
      <c r="K1199" s="24">
        <v>3.2</v>
      </c>
      <c r="L1199" s="88">
        <f>K1199/J1199*100</f>
        <v>100</v>
      </c>
    </row>
    <row r="1200" spans="1:12" ht="12.75">
      <c r="A1200" s="25" t="s">
        <v>368</v>
      </c>
      <c r="B1200" s="29" t="s">
        <v>302</v>
      </c>
      <c r="C1200" s="20" t="s">
        <v>260</v>
      </c>
      <c r="D1200" s="20" t="s">
        <v>282</v>
      </c>
      <c r="E1200" s="27" t="s">
        <v>42</v>
      </c>
      <c r="F1200" s="28" t="s">
        <v>369</v>
      </c>
      <c r="G1200" s="28" t="s">
        <v>180</v>
      </c>
      <c r="H1200" s="28" t="s">
        <v>181</v>
      </c>
      <c r="I1200" s="20"/>
      <c r="J1200" s="24">
        <f aca="true" t="shared" si="106" ref="J1200:K1202">J1201</f>
        <v>1.3</v>
      </c>
      <c r="K1200" s="24">
        <f t="shared" si="106"/>
        <v>1.3</v>
      </c>
      <c r="L1200" s="88">
        <f aca="true" t="shared" si="107" ref="L1200:L1219">K1200/J1200*100</f>
        <v>100</v>
      </c>
    </row>
    <row r="1201" spans="1:12" ht="12.75">
      <c r="A1201" s="25" t="s">
        <v>2</v>
      </c>
      <c r="B1201" s="29" t="s">
        <v>302</v>
      </c>
      <c r="C1201" s="20" t="s">
        <v>260</v>
      </c>
      <c r="D1201" s="20" t="s">
        <v>282</v>
      </c>
      <c r="E1201" s="27" t="s">
        <v>42</v>
      </c>
      <c r="F1201" s="28" t="s">
        <v>369</v>
      </c>
      <c r="G1201" s="28" t="s">
        <v>180</v>
      </c>
      <c r="H1201" s="28" t="s">
        <v>183</v>
      </c>
      <c r="I1201" s="20"/>
      <c r="J1201" s="24">
        <f t="shared" si="106"/>
        <v>1.3</v>
      </c>
      <c r="K1201" s="24">
        <f t="shared" si="106"/>
        <v>1.3</v>
      </c>
      <c r="L1201" s="88">
        <f t="shared" si="107"/>
        <v>100</v>
      </c>
    </row>
    <row r="1202" spans="1:12" ht="26.25">
      <c r="A1202" s="25" t="s">
        <v>215</v>
      </c>
      <c r="B1202" s="29" t="s">
        <v>302</v>
      </c>
      <c r="C1202" s="20" t="s">
        <v>260</v>
      </c>
      <c r="D1202" s="20" t="s">
        <v>282</v>
      </c>
      <c r="E1202" s="27" t="s">
        <v>42</v>
      </c>
      <c r="F1202" s="28" t="s">
        <v>369</v>
      </c>
      <c r="G1202" s="28" t="s">
        <v>180</v>
      </c>
      <c r="H1202" s="28" t="s">
        <v>183</v>
      </c>
      <c r="I1202" s="20" t="s">
        <v>330</v>
      </c>
      <c r="J1202" s="24">
        <f t="shared" si="106"/>
        <v>1.3</v>
      </c>
      <c r="K1202" s="24">
        <f t="shared" si="106"/>
        <v>1.3</v>
      </c>
      <c r="L1202" s="88">
        <f t="shared" si="107"/>
        <v>100</v>
      </c>
    </row>
    <row r="1203" spans="1:12" ht="26.25">
      <c r="A1203" s="19" t="s">
        <v>233</v>
      </c>
      <c r="B1203" s="29" t="s">
        <v>302</v>
      </c>
      <c r="C1203" s="20" t="s">
        <v>260</v>
      </c>
      <c r="D1203" s="20" t="s">
        <v>282</v>
      </c>
      <c r="E1203" s="27" t="s">
        <v>42</v>
      </c>
      <c r="F1203" s="28" t="s">
        <v>369</v>
      </c>
      <c r="G1203" s="28" t="s">
        <v>180</v>
      </c>
      <c r="H1203" s="28" t="s">
        <v>183</v>
      </c>
      <c r="I1203" s="20" t="s">
        <v>245</v>
      </c>
      <c r="J1203" s="24">
        <v>1.3</v>
      </c>
      <c r="K1203" s="24">
        <v>1.3</v>
      </c>
      <c r="L1203" s="88">
        <f t="shared" si="107"/>
        <v>100</v>
      </c>
    </row>
    <row r="1204" spans="1:12" ht="26.25">
      <c r="A1204" s="26" t="s">
        <v>333</v>
      </c>
      <c r="B1204" s="13" t="s">
        <v>302</v>
      </c>
      <c r="C1204" s="10" t="s">
        <v>260</v>
      </c>
      <c r="D1204" s="10" t="s">
        <v>282</v>
      </c>
      <c r="E1204" s="11" t="s">
        <v>334</v>
      </c>
      <c r="F1204" s="12" t="s">
        <v>221</v>
      </c>
      <c r="G1204" s="12" t="s">
        <v>180</v>
      </c>
      <c r="H1204" s="12" t="s">
        <v>181</v>
      </c>
      <c r="I1204" s="10"/>
      <c r="J1204" s="14">
        <f aca="true" t="shared" si="108" ref="J1204:K1206">J1205</f>
        <v>269.4</v>
      </c>
      <c r="K1204" s="14">
        <f t="shared" si="108"/>
        <v>269.4</v>
      </c>
      <c r="L1204" s="88">
        <f>K1204/J1204*100</f>
        <v>100</v>
      </c>
    </row>
    <row r="1205" spans="1:12" ht="26.25">
      <c r="A1205" s="25" t="s">
        <v>595</v>
      </c>
      <c r="B1205" s="29" t="s">
        <v>302</v>
      </c>
      <c r="C1205" s="20" t="s">
        <v>260</v>
      </c>
      <c r="D1205" s="20" t="s">
        <v>282</v>
      </c>
      <c r="E1205" s="27" t="s">
        <v>334</v>
      </c>
      <c r="F1205" s="28" t="s">
        <v>221</v>
      </c>
      <c r="G1205" s="28" t="s">
        <v>180</v>
      </c>
      <c r="H1205" s="28" t="s">
        <v>596</v>
      </c>
      <c r="I1205" s="20"/>
      <c r="J1205" s="24">
        <f t="shared" si="108"/>
        <v>269.4</v>
      </c>
      <c r="K1205" s="24">
        <f t="shared" si="108"/>
        <v>269.4</v>
      </c>
      <c r="L1205" s="88">
        <f t="shared" si="107"/>
        <v>100</v>
      </c>
    </row>
    <row r="1206" spans="1:12" ht="39">
      <c r="A1206" s="25" t="s">
        <v>328</v>
      </c>
      <c r="B1206" s="29" t="s">
        <v>334</v>
      </c>
      <c r="C1206" s="20" t="s">
        <v>260</v>
      </c>
      <c r="D1206" s="20" t="s">
        <v>282</v>
      </c>
      <c r="E1206" s="27" t="s">
        <v>334</v>
      </c>
      <c r="F1206" s="28" t="s">
        <v>221</v>
      </c>
      <c r="G1206" s="28" t="s">
        <v>180</v>
      </c>
      <c r="H1206" s="28" t="s">
        <v>596</v>
      </c>
      <c r="I1206" s="20" t="s">
        <v>329</v>
      </c>
      <c r="J1206" s="24">
        <f t="shared" si="108"/>
        <v>269.4</v>
      </c>
      <c r="K1206" s="24">
        <f t="shared" si="108"/>
        <v>269.4</v>
      </c>
      <c r="L1206" s="88">
        <f t="shared" si="107"/>
        <v>100</v>
      </c>
    </row>
    <row r="1207" spans="1:12" ht="12.75">
      <c r="A1207" s="25" t="s">
        <v>243</v>
      </c>
      <c r="B1207" s="29" t="s">
        <v>334</v>
      </c>
      <c r="C1207" s="20" t="s">
        <v>260</v>
      </c>
      <c r="D1207" s="20" t="s">
        <v>282</v>
      </c>
      <c r="E1207" s="27" t="s">
        <v>334</v>
      </c>
      <c r="F1207" s="28" t="s">
        <v>221</v>
      </c>
      <c r="G1207" s="28" t="s">
        <v>180</v>
      </c>
      <c r="H1207" s="28" t="s">
        <v>596</v>
      </c>
      <c r="I1207" s="20" t="s">
        <v>244</v>
      </c>
      <c r="J1207" s="24">
        <v>269.4</v>
      </c>
      <c r="K1207" s="24">
        <v>269.4</v>
      </c>
      <c r="L1207" s="88">
        <f t="shared" si="107"/>
        <v>100</v>
      </c>
    </row>
    <row r="1208" spans="1:12" ht="12.75" hidden="1">
      <c r="A1208" s="15" t="s">
        <v>290</v>
      </c>
      <c r="B1208" s="13" t="s">
        <v>302</v>
      </c>
      <c r="C1208" s="10" t="s">
        <v>260</v>
      </c>
      <c r="D1208" s="10" t="s">
        <v>296</v>
      </c>
      <c r="E1208" s="11"/>
      <c r="F1208" s="12"/>
      <c r="G1208" s="12"/>
      <c r="H1208" s="12"/>
      <c r="I1208" s="10"/>
      <c r="J1208" s="31">
        <f aca="true" t="shared" si="109" ref="J1208:K1211">J1209</f>
        <v>0</v>
      </c>
      <c r="K1208" s="31">
        <f t="shared" si="109"/>
        <v>0</v>
      </c>
      <c r="L1208" s="88" t="e">
        <f t="shared" si="107"/>
        <v>#DIV/0!</v>
      </c>
    </row>
    <row r="1209" spans="1:12" ht="12.75" hidden="1">
      <c r="A1209" s="26" t="s">
        <v>290</v>
      </c>
      <c r="B1209" s="13" t="s">
        <v>302</v>
      </c>
      <c r="C1209" s="10" t="s">
        <v>260</v>
      </c>
      <c r="D1209" s="10" t="s">
        <v>296</v>
      </c>
      <c r="E1209" s="11" t="s">
        <v>50</v>
      </c>
      <c r="F1209" s="12" t="s">
        <v>221</v>
      </c>
      <c r="G1209" s="12" t="s">
        <v>180</v>
      </c>
      <c r="H1209" s="12" t="s">
        <v>181</v>
      </c>
      <c r="I1209" s="10"/>
      <c r="J1209" s="31">
        <f t="shared" si="109"/>
        <v>0</v>
      </c>
      <c r="K1209" s="31">
        <f t="shared" si="109"/>
        <v>0</v>
      </c>
      <c r="L1209" s="88" t="e">
        <f t="shared" si="107"/>
        <v>#DIV/0!</v>
      </c>
    </row>
    <row r="1210" spans="1:12" ht="12.75" hidden="1">
      <c r="A1210" s="25" t="s">
        <v>51</v>
      </c>
      <c r="B1210" s="29" t="s">
        <v>302</v>
      </c>
      <c r="C1210" s="20" t="s">
        <v>260</v>
      </c>
      <c r="D1210" s="20" t="s">
        <v>296</v>
      </c>
      <c r="E1210" s="27" t="s">
        <v>50</v>
      </c>
      <c r="F1210" s="28" t="s">
        <v>221</v>
      </c>
      <c r="G1210" s="28" t="s">
        <v>180</v>
      </c>
      <c r="H1210" s="28" t="s">
        <v>214</v>
      </c>
      <c r="I1210" s="20"/>
      <c r="J1210" s="45">
        <f t="shared" si="109"/>
        <v>0</v>
      </c>
      <c r="K1210" s="45">
        <f t="shared" si="109"/>
        <v>0</v>
      </c>
      <c r="L1210" s="88" t="e">
        <f t="shared" si="107"/>
        <v>#DIV/0!</v>
      </c>
    </row>
    <row r="1211" spans="1:12" ht="12.75" hidden="1">
      <c r="A1211" s="25" t="s">
        <v>331</v>
      </c>
      <c r="B1211" s="29" t="s">
        <v>302</v>
      </c>
      <c r="C1211" s="20" t="s">
        <v>260</v>
      </c>
      <c r="D1211" s="20" t="s">
        <v>296</v>
      </c>
      <c r="E1211" s="27" t="s">
        <v>50</v>
      </c>
      <c r="F1211" s="28" t="s">
        <v>221</v>
      </c>
      <c r="G1211" s="28" t="s">
        <v>180</v>
      </c>
      <c r="H1211" s="28" t="s">
        <v>214</v>
      </c>
      <c r="I1211" s="20" t="s">
        <v>332</v>
      </c>
      <c r="J1211" s="45">
        <f t="shared" si="109"/>
        <v>0</v>
      </c>
      <c r="K1211" s="45">
        <f t="shared" si="109"/>
        <v>0</v>
      </c>
      <c r="L1211" s="88" t="e">
        <f>K1211/J1211*100</f>
        <v>#DIV/0!</v>
      </c>
    </row>
    <row r="1212" spans="1:12" ht="12.75" hidden="1">
      <c r="A1212" s="25" t="s">
        <v>52</v>
      </c>
      <c r="B1212" s="29" t="s">
        <v>302</v>
      </c>
      <c r="C1212" s="20" t="s">
        <v>260</v>
      </c>
      <c r="D1212" s="20" t="s">
        <v>296</v>
      </c>
      <c r="E1212" s="27" t="s">
        <v>50</v>
      </c>
      <c r="F1212" s="28" t="s">
        <v>221</v>
      </c>
      <c r="G1212" s="28" t="s">
        <v>180</v>
      </c>
      <c r="H1212" s="28" t="s">
        <v>214</v>
      </c>
      <c r="I1212" s="20" t="s">
        <v>53</v>
      </c>
      <c r="J1212" s="45"/>
      <c r="K1212" s="45"/>
      <c r="L1212" s="88" t="e">
        <f t="shared" si="107"/>
        <v>#DIV/0!</v>
      </c>
    </row>
    <row r="1213" spans="1:12" ht="12.75">
      <c r="A1213" s="26" t="s">
        <v>264</v>
      </c>
      <c r="B1213" s="13" t="s">
        <v>302</v>
      </c>
      <c r="C1213" s="10" t="s">
        <v>265</v>
      </c>
      <c r="D1213" s="10"/>
      <c r="E1213" s="21"/>
      <c r="F1213" s="22"/>
      <c r="G1213" s="22"/>
      <c r="H1213" s="22"/>
      <c r="I1213" s="20"/>
      <c r="J1213" s="31">
        <f aca="true" t="shared" si="110" ref="J1213:K1219">J1214</f>
        <v>8.5</v>
      </c>
      <c r="K1213" s="31">
        <f t="shared" si="110"/>
        <v>8.5</v>
      </c>
      <c r="L1213" s="88">
        <f t="shared" si="107"/>
        <v>100</v>
      </c>
    </row>
    <row r="1214" spans="1:12" ht="15" customHeight="1">
      <c r="A1214" s="26" t="s">
        <v>593</v>
      </c>
      <c r="B1214" s="13" t="s">
        <v>302</v>
      </c>
      <c r="C1214" s="10" t="s">
        <v>265</v>
      </c>
      <c r="D1214" s="10" t="s">
        <v>269</v>
      </c>
      <c r="E1214" s="21"/>
      <c r="F1214" s="22"/>
      <c r="G1214" s="22"/>
      <c r="H1214" s="22"/>
      <c r="I1214" s="20"/>
      <c r="J1214" s="31">
        <f t="shared" si="110"/>
        <v>8.5</v>
      </c>
      <c r="K1214" s="31">
        <f t="shared" si="110"/>
        <v>8.5</v>
      </c>
      <c r="L1214" s="88">
        <f t="shared" si="107"/>
        <v>100</v>
      </c>
    </row>
    <row r="1215" spans="1:12" ht="25.5" customHeight="1">
      <c r="A1215" s="67" t="s">
        <v>413</v>
      </c>
      <c r="B1215" s="13" t="s">
        <v>302</v>
      </c>
      <c r="C1215" s="10" t="s">
        <v>265</v>
      </c>
      <c r="D1215" s="10" t="s">
        <v>269</v>
      </c>
      <c r="E1215" s="11" t="s">
        <v>42</v>
      </c>
      <c r="F1215" s="12" t="s">
        <v>221</v>
      </c>
      <c r="G1215" s="12" t="s">
        <v>180</v>
      </c>
      <c r="H1215" s="12" t="s">
        <v>181</v>
      </c>
      <c r="I1215" s="20"/>
      <c r="J1215" s="31">
        <f t="shared" si="110"/>
        <v>8.5</v>
      </c>
      <c r="K1215" s="31">
        <f t="shared" si="110"/>
        <v>8.5</v>
      </c>
      <c r="L1215" s="88">
        <f t="shared" si="107"/>
        <v>100</v>
      </c>
    </row>
    <row r="1216" spans="1:12" ht="26.25">
      <c r="A1216" s="25" t="s">
        <v>43</v>
      </c>
      <c r="B1216" s="29" t="s">
        <v>302</v>
      </c>
      <c r="C1216" s="20" t="s">
        <v>265</v>
      </c>
      <c r="D1216" s="20" t="s">
        <v>269</v>
      </c>
      <c r="E1216" s="27" t="s">
        <v>42</v>
      </c>
      <c r="F1216" s="28" t="s">
        <v>241</v>
      </c>
      <c r="G1216" s="28" t="s">
        <v>180</v>
      </c>
      <c r="H1216" s="28" t="s">
        <v>181</v>
      </c>
      <c r="I1216" s="20"/>
      <c r="J1216" s="45">
        <f t="shared" si="110"/>
        <v>8.5</v>
      </c>
      <c r="K1216" s="45">
        <f t="shared" si="110"/>
        <v>8.5</v>
      </c>
      <c r="L1216" s="88">
        <f t="shared" si="107"/>
        <v>100</v>
      </c>
    </row>
    <row r="1217" spans="1:12" ht="26.25">
      <c r="A1217" s="25" t="s">
        <v>213</v>
      </c>
      <c r="B1217" s="29" t="s">
        <v>302</v>
      </c>
      <c r="C1217" s="20" t="s">
        <v>265</v>
      </c>
      <c r="D1217" s="20" t="s">
        <v>269</v>
      </c>
      <c r="E1217" s="27" t="s">
        <v>42</v>
      </c>
      <c r="F1217" s="28" t="s">
        <v>241</v>
      </c>
      <c r="G1217" s="28" t="s">
        <v>260</v>
      </c>
      <c r="H1217" s="28" t="s">
        <v>181</v>
      </c>
      <c r="I1217" s="20"/>
      <c r="J1217" s="45">
        <f t="shared" si="110"/>
        <v>8.5</v>
      </c>
      <c r="K1217" s="45">
        <f t="shared" si="110"/>
        <v>8.5</v>
      </c>
      <c r="L1217" s="88">
        <f t="shared" si="107"/>
        <v>100</v>
      </c>
    </row>
    <row r="1218" spans="1:12" ht="12.75">
      <c r="A1218" s="25" t="s">
        <v>2</v>
      </c>
      <c r="B1218" s="29" t="s">
        <v>302</v>
      </c>
      <c r="C1218" s="20" t="s">
        <v>265</v>
      </c>
      <c r="D1218" s="20" t="s">
        <v>269</v>
      </c>
      <c r="E1218" s="27" t="s">
        <v>42</v>
      </c>
      <c r="F1218" s="28" t="s">
        <v>241</v>
      </c>
      <c r="G1218" s="28" t="s">
        <v>260</v>
      </c>
      <c r="H1218" s="28" t="s">
        <v>183</v>
      </c>
      <c r="I1218" s="20"/>
      <c r="J1218" s="45">
        <f t="shared" si="110"/>
        <v>8.5</v>
      </c>
      <c r="K1218" s="45">
        <f t="shared" si="110"/>
        <v>8.5</v>
      </c>
      <c r="L1218" s="88">
        <f>K1218/J1218*100</f>
        <v>100</v>
      </c>
    </row>
    <row r="1219" spans="1:12" ht="26.25">
      <c r="A1219" s="25" t="s">
        <v>215</v>
      </c>
      <c r="B1219" s="29" t="s">
        <v>302</v>
      </c>
      <c r="C1219" s="20" t="s">
        <v>265</v>
      </c>
      <c r="D1219" s="20" t="s">
        <v>269</v>
      </c>
      <c r="E1219" s="27" t="s">
        <v>42</v>
      </c>
      <c r="F1219" s="28" t="s">
        <v>241</v>
      </c>
      <c r="G1219" s="28" t="s">
        <v>260</v>
      </c>
      <c r="H1219" s="28" t="s">
        <v>183</v>
      </c>
      <c r="I1219" s="20" t="s">
        <v>330</v>
      </c>
      <c r="J1219" s="45">
        <f t="shared" si="110"/>
        <v>8.5</v>
      </c>
      <c r="K1219" s="45">
        <f t="shared" si="110"/>
        <v>8.5</v>
      </c>
      <c r="L1219" s="88">
        <f t="shared" si="107"/>
        <v>100</v>
      </c>
    </row>
    <row r="1220" spans="1:12" ht="26.25">
      <c r="A1220" s="19" t="s">
        <v>233</v>
      </c>
      <c r="B1220" s="29" t="s">
        <v>302</v>
      </c>
      <c r="C1220" s="20" t="s">
        <v>265</v>
      </c>
      <c r="D1220" s="20" t="s">
        <v>269</v>
      </c>
      <c r="E1220" s="27" t="s">
        <v>42</v>
      </c>
      <c r="F1220" s="28" t="s">
        <v>241</v>
      </c>
      <c r="G1220" s="28" t="s">
        <v>260</v>
      </c>
      <c r="H1220" s="28" t="s">
        <v>183</v>
      </c>
      <c r="I1220" s="20" t="s">
        <v>245</v>
      </c>
      <c r="J1220" s="45">
        <v>8.5</v>
      </c>
      <c r="K1220" s="45">
        <v>8.5</v>
      </c>
      <c r="L1220" s="88">
        <f>K1220/J1220*100</f>
        <v>100</v>
      </c>
    </row>
    <row r="1221" spans="1:12" ht="12.75">
      <c r="A1221" s="7" t="s">
        <v>295</v>
      </c>
      <c r="B1221" s="3" t="s">
        <v>298</v>
      </c>
      <c r="C1221" s="1"/>
      <c r="D1221" s="1"/>
      <c r="E1221" s="2"/>
      <c r="F1221" s="2"/>
      <c r="G1221" s="2"/>
      <c r="H1221" s="2"/>
      <c r="I1221" s="1"/>
      <c r="J1221" s="34">
        <f>J1261+J1222+J1274</f>
        <v>52644.600000000006</v>
      </c>
      <c r="K1221" s="34">
        <f>K1261+K1222+K1274</f>
        <v>52581.3</v>
      </c>
      <c r="L1221" s="88">
        <f>K1221/J1221*100</f>
        <v>99.87975974743848</v>
      </c>
    </row>
    <row r="1222" spans="1:12" ht="13.5">
      <c r="A1222" s="9" t="s">
        <v>288</v>
      </c>
      <c r="B1222" s="13" t="s">
        <v>298</v>
      </c>
      <c r="C1222" s="10" t="s">
        <v>260</v>
      </c>
      <c r="D1222" s="10"/>
      <c r="E1222" s="27"/>
      <c r="F1222" s="28"/>
      <c r="G1222" s="28"/>
      <c r="H1222" s="28"/>
      <c r="I1222" s="10"/>
      <c r="J1222" s="14">
        <f>J1223</f>
        <v>50794.200000000004</v>
      </c>
      <c r="K1222" s="14">
        <f>K1223</f>
        <v>50744.8</v>
      </c>
      <c r="L1222" s="88">
        <f aca="true" t="shared" si="111" ref="L1222:L1241">K1222/J1222*100</f>
        <v>99.90274480157183</v>
      </c>
    </row>
    <row r="1223" spans="1:12" ht="12.75">
      <c r="A1223" s="15" t="s">
        <v>291</v>
      </c>
      <c r="B1223" s="13" t="s">
        <v>298</v>
      </c>
      <c r="C1223" s="10" t="s">
        <v>260</v>
      </c>
      <c r="D1223" s="10" t="s">
        <v>313</v>
      </c>
      <c r="E1223" s="27"/>
      <c r="F1223" s="28"/>
      <c r="G1223" s="28"/>
      <c r="H1223" s="28"/>
      <c r="I1223" s="10"/>
      <c r="J1223" s="31">
        <f>J1224+J1257+J1253</f>
        <v>50794.200000000004</v>
      </c>
      <c r="K1223" s="31">
        <f>K1224+K1257+K1253</f>
        <v>50744.8</v>
      </c>
      <c r="L1223" s="88">
        <f t="shared" si="111"/>
        <v>99.90274480157183</v>
      </c>
    </row>
    <row r="1224" spans="1:12" ht="28.5" customHeight="1">
      <c r="A1224" s="26" t="s">
        <v>406</v>
      </c>
      <c r="B1224" s="13" t="s">
        <v>298</v>
      </c>
      <c r="C1224" s="10" t="s">
        <v>260</v>
      </c>
      <c r="D1224" s="10" t="s">
        <v>313</v>
      </c>
      <c r="E1224" s="11" t="s">
        <v>262</v>
      </c>
      <c r="F1224" s="12" t="s">
        <v>221</v>
      </c>
      <c r="G1224" s="12" t="s">
        <v>180</v>
      </c>
      <c r="H1224" s="12" t="s">
        <v>181</v>
      </c>
      <c r="I1224" s="10"/>
      <c r="J1224" s="31">
        <f>J1225+J1237+J1249</f>
        <v>50597.100000000006</v>
      </c>
      <c r="K1224" s="31">
        <f>K1225+K1237+K1249</f>
        <v>50547.700000000004</v>
      </c>
      <c r="L1224" s="88">
        <f t="shared" si="111"/>
        <v>99.90236594587437</v>
      </c>
    </row>
    <row r="1225" spans="1:12" ht="12.75">
      <c r="A1225" s="54" t="s">
        <v>37</v>
      </c>
      <c r="B1225" s="29" t="s">
        <v>298</v>
      </c>
      <c r="C1225" s="20" t="s">
        <v>260</v>
      </c>
      <c r="D1225" s="20" t="s">
        <v>313</v>
      </c>
      <c r="E1225" s="27" t="s">
        <v>262</v>
      </c>
      <c r="F1225" s="28" t="s">
        <v>219</v>
      </c>
      <c r="G1225" s="28" t="s">
        <v>180</v>
      </c>
      <c r="H1225" s="28" t="s">
        <v>181</v>
      </c>
      <c r="I1225" s="10"/>
      <c r="J1225" s="24">
        <f>J1226+J1233</f>
        <v>41713.9</v>
      </c>
      <c r="K1225" s="24">
        <f>K1226+K1233</f>
        <v>41713.4</v>
      </c>
      <c r="L1225" s="88">
        <f t="shared" si="111"/>
        <v>99.99880135877969</v>
      </c>
    </row>
    <row r="1226" spans="1:12" ht="39">
      <c r="A1226" s="54" t="s">
        <v>210</v>
      </c>
      <c r="B1226" s="29" t="s">
        <v>298</v>
      </c>
      <c r="C1226" s="20" t="s">
        <v>260</v>
      </c>
      <c r="D1226" s="20" t="s">
        <v>313</v>
      </c>
      <c r="E1226" s="27" t="s">
        <v>262</v>
      </c>
      <c r="F1226" s="28" t="s">
        <v>219</v>
      </c>
      <c r="G1226" s="28" t="s">
        <v>263</v>
      </c>
      <c r="H1226" s="28" t="s">
        <v>181</v>
      </c>
      <c r="I1226" s="10"/>
      <c r="J1226" s="45">
        <f>J1227+J1230</f>
        <v>40767.1</v>
      </c>
      <c r="K1226" s="45">
        <f>K1227+K1230</f>
        <v>40767</v>
      </c>
      <c r="L1226" s="88">
        <f>K1226/J1226*100</f>
        <v>99.99975470416096</v>
      </c>
    </row>
    <row r="1227" spans="1:12" ht="26.25">
      <c r="A1227" s="54" t="s">
        <v>39</v>
      </c>
      <c r="B1227" s="29" t="s">
        <v>298</v>
      </c>
      <c r="C1227" s="20" t="s">
        <v>260</v>
      </c>
      <c r="D1227" s="20" t="s">
        <v>313</v>
      </c>
      <c r="E1227" s="27" t="s">
        <v>262</v>
      </c>
      <c r="F1227" s="28" t="s">
        <v>219</v>
      </c>
      <c r="G1227" s="28" t="s">
        <v>263</v>
      </c>
      <c r="H1227" s="28" t="s">
        <v>211</v>
      </c>
      <c r="I1227" s="20"/>
      <c r="J1227" s="45">
        <f>J1228</f>
        <v>447.1</v>
      </c>
      <c r="K1227" s="45">
        <f>K1228</f>
        <v>447</v>
      </c>
      <c r="L1227" s="88">
        <f t="shared" si="111"/>
        <v>99.97763363900692</v>
      </c>
    </row>
    <row r="1228" spans="1:12" ht="26.25">
      <c r="A1228" s="25" t="s">
        <v>215</v>
      </c>
      <c r="B1228" s="29" t="s">
        <v>298</v>
      </c>
      <c r="C1228" s="20" t="s">
        <v>260</v>
      </c>
      <c r="D1228" s="20" t="s">
        <v>313</v>
      </c>
      <c r="E1228" s="27" t="s">
        <v>262</v>
      </c>
      <c r="F1228" s="28" t="s">
        <v>219</v>
      </c>
      <c r="G1228" s="28" t="s">
        <v>263</v>
      </c>
      <c r="H1228" s="28" t="s">
        <v>211</v>
      </c>
      <c r="I1228" s="20" t="s">
        <v>330</v>
      </c>
      <c r="J1228" s="45">
        <f>J1229</f>
        <v>447.1</v>
      </c>
      <c r="K1228" s="45">
        <f>K1229</f>
        <v>447</v>
      </c>
      <c r="L1228" s="88">
        <f t="shared" si="111"/>
        <v>99.97763363900692</v>
      </c>
    </row>
    <row r="1229" spans="1:12" ht="26.25">
      <c r="A1229" s="19" t="s">
        <v>233</v>
      </c>
      <c r="B1229" s="29" t="s">
        <v>298</v>
      </c>
      <c r="C1229" s="20" t="s">
        <v>260</v>
      </c>
      <c r="D1229" s="20" t="s">
        <v>313</v>
      </c>
      <c r="E1229" s="27" t="s">
        <v>262</v>
      </c>
      <c r="F1229" s="28" t="s">
        <v>219</v>
      </c>
      <c r="G1229" s="28" t="s">
        <v>263</v>
      </c>
      <c r="H1229" s="28" t="s">
        <v>211</v>
      </c>
      <c r="I1229" s="20" t="s">
        <v>245</v>
      </c>
      <c r="J1229" s="45">
        <v>447.1</v>
      </c>
      <c r="K1229" s="45">
        <v>447</v>
      </c>
      <c r="L1229" s="88">
        <f t="shared" si="111"/>
        <v>99.97763363900692</v>
      </c>
    </row>
    <row r="1230" spans="1:12" ht="52.5">
      <c r="A1230" s="84" t="s">
        <v>574</v>
      </c>
      <c r="B1230" s="29" t="s">
        <v>298</v>
      </c>
      <c r="C1230" s="20" t="s">
        <v>260</v>
      </c>
      <c r="D1230" s="20" t="s">
        <v>313</v>
      </c>
      <c r="E1230" s="27" t="s">
        <v>262</v>
      </c>
      <c r="F1230" s="28" t="s">
        <v>219</v>
      </c>
      <c r="G1230" s="28" t="s">
        <v>263</v>
      </c>
      <c r="H1230" s="28" t="s">
        <v>575</v>
      </c>
      <c r="I1230" s="20"/>
      <c r="J1230" s="45">
        <f>J1231</f>
        <v>40320</v>
      </c>
      <c r="K1230" s="45">
        <f>K1231</f>
        <v>40320</v>
      </c>
      <c r="L1230" s="88">
        <f t="shared" si="111"/>
        <v>100</v>
      </c>
    </row>
    <row r="1231" spans="1:12" ht="12.75">
      <c r="A1231" s="19" t="s">
        <v>331</v>
      </c>
      <c r="B1231" s="29" t="s">
        <v>298</v>
      </c>
      <c r="C1231" s="20" t="s">
        <v>260</v>
      </c>
      <c r="D1231" s="20" t="s">
        <v>313</v>
      </c>
      <c r="E1231" s="27" t="s">
        <v>262</v>
      </c>
      <c r="F1231" s="28" t="s">
        <v>219</v>
      </c>
      <c r="G1231" s="28" t="s">
        <v>263</v>
      </c>
      <c r="H1231" s="28" t="s">
        <v>575</v>
      </c>
      <c r="I1231" s="20" t="s">
        <v>332</v>
      </c>
      <c r="J1231" s="45">
        <f>J1232</f>
        <v>40320</v>
      </c>
      <c r="K1231" s="45">
        <f>K1232</f>
        <v>40320</v>
      </c>
      <c r="L1231" s="88">
        <f t="shared" si="111"/>
        <v>100</v>
      </c>
    </row>
    <row r="1232" spans="1:12" ht="39">
      <c r="A1232" s="19" t="s">
        <v>216</v>
      </c>
      <c r="B1232" s="29" t="s">
        <v>298</v>
      </c>
      <c r="C1232" s="20" t="s">
        <v>260</v>
      </c>
      <c r="D1232" s="20" t="s">
        <v>313</v>
      </c>
      <c r="E1232" s="27" t="s">
        <v>262</v>
      </c>
      <c r="F1232" s="28" t="s">
        <v>219</v>
      </c>
      <c r="G1232" s="28" t="s">
        <v>263</v>
      </c>
      <c r="H1232" s="28" t="s">
        <v>575</v>
      </c>
      <c r="I1232" s="20" t="s">
        <v>54</v>
      </c>
      <c r="J1232" s="45">
        <v>40320</v>
      </c>
      <c r="K1232" s="45">
        <v>40320</v>
      </c>
      <c r="L1232" s="88">
        <f t="shared" si="111"/>
        <v>100</v>
      </c>
    </row>
    <row r="1233" spans="1:12" ht="26.25">
      <c r="A1233" s="25" t="s">
        <v>355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219</v>
      </c>
      <c r="G1233" s="28" t="s">
        <v>267</v>
      </c>
      <c r="H1233" s="28" t="s">
        <v>181</v>
      </c>
      <c r="I1233" s="20"/>
      <c r="J1233" s="24">
        <f aca="true" t="shared" si="112" ref="J1233:K1235">J1234</f>
        <v>946.8</v>
      </c>
      <c r="K1233" s="24">
        <f t="shared" si="112"/>
        <v>946.4</v>
      </c>
      <c r="L1233" s="88">
        <f>K1233/J1233*100</f>
        <v>99.95775242923533</v>
      </c>
    </row>
    <row r="1234" spans="1:12" ht="12.75">
      <c r="A1234" s="54" t="s">
        <v>346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219</v>
      </c>
      <c r="G1234" s="28" t="s">
        <v>267</v>
      </c>
      <c r="H1234" s="28" t="s">
        <v>347</v>
      </c>
      <c r="I1234" s="20"/>
      <c r="J1234" s="24">
        <f>J1235</f>
        <v>946.8</v>
      </c>
      <c r="K1234" s="24">
        <f>K1235</f>
        <v>946.4</v>
      </c>
      <c r="L1234" s="88">
        <f t="shared" si="111"/>
        <v>99.95775242923533</v>
      </c>
    </row>
    <row r="1235" spans="1:12" ht="26.25">
      <c r="A1235" s="25" t="s">
        <v>215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219</v>
      </c>
      <c r="G1235" s="28" t="s">
        <v>267</v>
      </c>
      <c r="H1235" s="28" t="s">
        <v>347</v>
      </c>
      <c r="I1235" s="20" t="s">
        <v>330</v>
      </c>
      <c r="J1235" s="24">
        <f t="shared" si="112"/>
        <v>946.8</v>
      </c>
      <c r="K1235" s="24">
        <f t="shared" si="112"/>
        <v>946.4</v>
      </c>
      <c r="L1235" s="88">
        <f t="shared" si="111"/>
        <v>99.95775242923533</v>
      </c>
    </row>
    <row r="1236" spans="1:12" ht="26.25">
      <c r="A1236" s="19" t="s">
        <v>233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219</v>
      </c>
      <c r="G1236" s="28" t="s">
        <v>267</v>
      </c>
      <c r="H1236" s="28" t="s">
        <v>347</v>
      </c>
      <c r="I1236" s="20" t="s">
        <v>245</v>
      </c>
      <c r="J1236" s="24">
        <v>946.8</v>
      </c>
      <c r="K1236" s="24">
        <v>946.4</v>
      </c>
      <c r="L1236" s="88">
        <f t="shared" si="111"/>
        <v>99.95775242923533</v>
      </c>
    </row>
    <row r="1237" spans="1:12" ht="26.25">
      <c r="A1237" s="54" t="s">
        <v>40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241</v>
      </c>
      <c r="G1237" s="28" t="s">
        <v>180</v>
      </c>
      <c r="H1237" s="28" t="s">
        <v>181</v>
      </c>
      <c r="I1237" s="20"/>
      <c r="J1237" s="24">
        <f>J1238</f>
        <v>8878.9</v>
      </c>
      <c r="K1237" s="24">
        <f>K1238</f>
        <v>8830</v>
      </c>
      <c r="L1237" s="88">
        <f t="shared" si="111"/>
        <v>99.44925610154411</v>
      </c>
    </row>
    <row r="1238" spans="1:12" ht="26.25">
      <c r="A1238" s="54" t="s">
        <v>184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241</v>
      </c>
      <c r="G1238" s="28" t="s">
        <v>260</v>
      </c>
      <c r="H1238" s="28" t="s">
        <v>181</v>
      </c>
      <c r="I1238" s="20"/>
      <c r="J1238" s="24">
        <f>J1239+J1242</f>
        <v>8878.9</v>
      </c>
      <c r="K1238" s="24">
        <f>K1239+K1242</f>
        <v>8830</v>
      </c>
      <c r="L1238" s="88">
        <f t="shared" si="111"/>
        <v>99.44925610154411</v>
      </c>
    </row>
    <row r="1239" spans="1:12" ht="26.25">
      <c r="A1239" s="54" t="s">
        <v>1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241</v>
      </c>
      <c r="G1239" s="28" t="s">
        <v>260</v>
      </c>
      <c r="H1239" s="28" t="s">
        <v>182</v>
      </c>
      <c r="I1239" s="20"/>
      <c r="J1239" s="24">
        <f>J1240</f>
        <v>7870.5</v>
      </c>
      <c r="K1239" s="24">
        <f>K1240</f>
        <v>7835.2</v>
      </c>
      <c r="L1239" s="88">
        <f t="shared" si="111"/>
        <v>99.55148974016899</v>
      </c>
    </row>
    <row r="1240" spans="1:12" ht="39">
      <c r="A1240" s="54" t="s">
        <v>328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241</v>
      </c>
      <c r="G1240" s="28" t="s">
        <v>260</v>
      </c>
      <c r="H1240" s="28" t="s">
        <v>182</v>
      </c>
      <c r="I1240" s="20" t="s">
        <v>329</v>
      </c>
      <c r="J1240" s="24">
        <f>J1241</f>
        <v>7870.5</v>
      </c>
      <c r="K1240" s="24">
        <f>K1241</f>
        <v>7835.2</v>
      </c>
      <c r="L1240" s="88">
        <f>K1240/J1240*100</f>
        <v>99.55148974016899</v>
      </c>
    </row>
    <row r="1241" spans="1:12" ht="12.75">
      <c r="A1241" s="25" t="s">
        <v>243</v>
      </c>
      <c r="B1241" s="29" t="s">
        <v>298</v>
      </c>
      <c r="C1241" s="20" t="s">
        <v>260</v>
      </c>
      <c r="D1241" s="20" t="s">
        <v>313</v>
      </c>
      <c r="E1241" s="27" t="s">
        <v>262</v>
      </c>
      <c r="F1241" s="28" t="s">
        <v>241</v>
      </c>
      <c r="G1241" s="28" t="s">
        <v>260</v>
      </c>
      <c r="H1241" s="28" t="s">
        <v>182</v>
      </c>
      <c r="I1241" s="20" t="s">
        <v>244</v>
      </c>
      <c r="J1241" s="24">
        <v>7870.5</v>
      </c>
      <c r="K1241" s="24">
        <v>7835.2</v>
      </c>
      <c r="L1241" s="88">
        <f t="shared" si="111"/>
        <v>99.55148974016899</v>
      </c>
    </row>
    <row r="1242" spans="1:12" ht="12.75">
      <c r="A1242" s="25" t="s">
        <v>2</v>
      </c>
      <c r="B1242" s="29" t="s">
        <v>298</v>
      </c>
      <c r="C1242" s="20" t="s">
        <v>260</v>
      </c>
      <c r="D1242" s="20" t="s">
        <v>313</v>
      </c>
      <c r="E1242" s="27" t="s">
        <v>262</v>
      </c>
      <c r="F1242" s="28" t="s">
        <v>241</v>
      </c>
      <c r="G1242" s="28" t="s">
        <v>260</v>
      </c>
      <c r="H1242" s="28" t="s">
        <v>183</v>
      </c>
      <c r="I1242" s="20"/>
      <c r="J1242" s="24">
        <f>J1243+J1245+J1247</f>
        <v>1008.4000000000001</v>
      </c>
      <c r="K1242" s="24">
        <f>K1243+K1245+K1247</f>
        <v>994.8</v>
      </c>
      <c r="L1242" s="88">
        <f>K1242/J1242*100</f>
        <v>98.65132883776278</v>
      </c>
    </row>
    <row r="1243" spans="1:12" ht="39">
      <c r="A1243" s="54" t="s">
        <v>328</v>
      </c>
      <c r="B1243" s="29" t="s">
        <v>298</v>
      </c>
      <c r="C1243" s="20" t="s">
        <v>260</v>
      </c>
      <c r="D1243" s="20" t="s">
        <v>313</v>
      </c>
      <c r="E1243" s="27" t="s">
        <v>262</v>
      </c>
      <c r="F1243" s="28" t="s">
        <v>241</v>
      </c>
      <c r="G1243" s="28" t="s">
        <v>260</v>
      </c>
      <c r="H1243" s="28" t="s">
        <v>183</v>
      </c>
      <c r="I1243" s="20" t="s">
        <v>329</v>
      </c>
      <c r="J1243" s="24">
        <f>J1244</f>
        <v>5.1</v>
      </c>
      <c r="K1243" s="24">
        <f>K1244</f>
        <v>5</v>
      </c>
      <c r="L1243" s="88">
        <f>K1243/J1243*100</f>
        <v>98.03921568627452</v>
      </c>
    </row>
    <row r="1244" spans="1:12" ht="12.75">
      <c r="A1244" s="25" t="s">
        <v>243</v>
      </c>
      <c r="B1244" s="29" t="s">
        <v>298</v>
      </c>
      <c r="C1244" s="20" t="s">
        <v>260</v>
      </c>
      <c r="D1244" s="20" t="s">
        <v>313</v>
      </c>
      <c r="E1244" s="27" t="s">
        <v>262</v>
      </c>
      <c r="F1244" s="28" t="s">
        <v>241</v>
      </c>
      <c r="G1244" s="28" t="s">
        <v>260</v>
      </c>
      <c r="H1244" s="28" t="s">
        <v>183</v>
      </c>
      <c r="I1244" s="20" t="s">
        <v>244</v>
      </c>
      <c r="J1244" s="24">
        <v>5.1</v>
      </c>
      <c r="K1244" s="24">
        <v>5</v>
      </c>
      <c r="L1244" s="88">
        <f aca="true" t="shared" si="113" ref="L1244:L1263">K1244/J1244*100</f>
        <v>98.03921568627452</v>
      </c>
    </row>
    <row r="1245" spans="1:12" ht="26.25">
      <c r="A1245" s="25" t="s">
        <v>215</v>
      </c>
      <c r="B1245" s="29" t="s">
        <v>298</v>
      </c>
      <c r="C1245" s="20" t="s">
        <v>260</v>
      </c>
      <c r="D1245" s="20" t="s">
        <v>313</v>
      </c>
      <c r="E1245" s="27" t="s">
        <v>262</v>
      </c>
      <c r="F1245" s="28" t="s">
        <v>241</v>
      </c>
      <c r="G1245" s="28" t="s">
        <v>260</v>
      </c>
      <c r="H1245" s="28" t="s">
        <v>183</v>
      </c>
      <c r="I1245" s="20" t="s">
        <v>330</v>
      </c>
      <c r="J1245" s="24">
        <f>J1246</f>
        <v>992.2</v>
      </c>
      <c r="K1245" s="24">
        <f>K1246</f>
        <v>979</v>
      </c>
      <c r="L1245" s="88">
        <f t="shared" si="113"/>
        <v>98.66962305986696</v>
      </c>
    </row>
    <row r="1246" spans="1:12" ht="26.25">
      <c r="A1246" s="19" t="s">
        <v>233</v>
      </c>
      <c r="B1246" s="29" t="s">
        <v>298</v>
      </c>
      <c r="C1246" s="20" t="s">
        <v>260</v>
      </c>
      <c r="D1246" s="20" t="s">
        <v>313</v>
      </c>
      <c r="E1246" s="27" t="s">
        <v>262</v>
      </c>
      <c r="F1246" s="28" t="s">
        <v>241</v>
      </c>
      <c r="G1246" s="28" t="s">
        <v>260</v>
      </c>
      <c r="H1246" s="28" t="s">
        <v>183</v>
      </c>
      <c r="I1246" s="20" t="s">
        <v>245</v>
      </c>
      <c r="J1246" s="24">
        <v>992.2</v>
      </c>
      <c r="K1246" s="24">
        <v>979</v>
      </c>
      <c r="L1246" s="88">
        <f t="shared" si="113"/>
        <v>98.66962305986696</v>
      </c>
    </row>
    <row r="1247" spans="1:12" ht="12.75">
      <c r="A1247" s="25" t="s">
        <v>331</v>
      </c>
      <c r="B1247" s="29" t="s">
        <v>298</v>
      </c>
      <c r="C1247" s="20" t="s">
        <v>260</v>
      </c>
      <c r="D1247" s="20" t="s">
        <v>313</v>
      </c>
      <c r="E1247" s="27" t="s">
        <v>262</v>
      </c>
      <c r="F1247" s="28" t="s">
        <v>241</v>
      </c>
      <c r="G1247" s="28" t="s">
        <v>260</v>
      </c>
      <c r="H1247" s="28" t="s">
        <v>183</v>
      </c>
      <c r="I1247" s="20" t="s">
        <v>332</v>
      </c>
      <c r="J1247" s="45">
        <f>J1248</f>
        <v>11.1</v>
      </c>
      <c r="K1247" s="45">
        <f>K1248</f>
        <v>10.8</v>
      </c>
      <c r="L1247" s="88">
        <f t="shared" si="113"/>
        <v>97.2972972972973</v>
      </c>
    </row>
    <row r="1248" spans="1:12" ht="12.75">
      <c r="A1248" s="25" t="s">
        <v>246</v>
      </c>
      <c r="B1248" s="29" t="s">
        <v>298</v>
      </c>
      <c r="C1248" s="20" t="s">
        <v>260</v>
      </c>
      <c r="D1248" s="20" t="s">
        <v>313</v>
      </c>
      <c r="E1248" s="27" t="s">
        <v>262</v>
      </c>
      <c r="F1248" s="28" t="s">
        <v>241</v>
      </c>
      <c r="G1248" s="28" t="s">
        <v>260</v>
      </c>
      <c r="H1248" s="28" t="s">
        <v>183</v>
      </c>
      <c r="I1248" s="20" t="s">
        <v>247</v>
      </c>
      <c r="J1248" s="45">
        <v>11.1</v>
      </c>
      <c r="K1248" s="45">
        <v>10.8</v>
      </c>
      <c r="L1248" s="88">
        <f>K1248/J1248*100</f>
        <v>97.2972972972973</v>
      </c>
    </row>
    <row r="1249" spans="1:12" ht="12.75">
      <c r="A1249" s="25" t="s">
        <v>368</v>
      </c>
      <c r="B1249" s="29" t="s">
        <v>298</v>
      </c>
      <c r="C1249" s="20" t="s">
        <v>260</v>
      </c>
      <c r="D1249" s="20" t="s">
        <v>313</v>
      </c>
      <c r="E1249" s="27" t="s">
        <v>262</v>
      </c>
      <c r="F1249" s="28" t="s">
        <v>369</v>
      </c>
      <c r="G1249" s="28" t="s">
        <v>180</v>
      </c>
      <c r="H1249" s="28" t="s">
        <v>181</v>
      </c>
      <c r="I1249" s="20"/>
      <c r="J1249" s="45">
        <f aca="true" t="shared" si="114" ref="J1249:K1251">J1250</f>
        <v>4.3</v>
      </c>
      <c r="K1249" s="45">
        <f t="shared" si="114"/>
        <v>4.3</v>
      </c>
      <c r="L1249" s="88">
        <f t="shared" si="113"/>
        <v>100</v>
      </c>
    </row>
    <row r="1250" spans="1:12" ht="12.75">
      <c r="A1250" s="25" t="s">
        <v>2</v>
      </c>
      <c r="B1250" s="29" t="s">
        <v>298</v>
      </c>
      <c r="C1250" s="20" t="s">
        <v>260</v>
      </c>
      <c r="D1250" s="20" t="s">
        <v>313</v>
      </c>
      <c r="E1250" s="27" t="s">
        <v>262</v>
      </c>
      <c r="F1250" s="28" t="s">
        <v>369</v>
      </c>
      <c r="G1250" s="28" t="s">
        <v>180</v>
      </c>
      <c r="H1250" s="28" t="s">
        <v>183</v>
      </c>
      <c r="I1250" s="20"/>
      <c r="J1250" s="45">
        <f t="shared" si="114"/>
        <v>4.3</v>
      </c>
      <c r="K1250" s="45">
        <f t="shared" si="114"/>
        <v>4.3</v>
      </c>
      <c r="L1250" s="88">
        <f t="shared" si="113"/>
        <v>100</v>
      </c>
    </row>
    <row r="1251" spans="1:12" ht="26.25">
      <c r="A1251" s="25" t="s">
        <v>215</v>
      </c>
      <c r="B1251" s="29" t="s">
        <v>298</v>
      </c>
      <c r="C1251" s="20" t="s">
        <v>260</v>
      </c>
      <c r="D1251" s="20" t="s">
        <v>313</v>
      </c>
      <c r="E1251" s="27" t="s">
        <v>262</v>
      </c>
      <c r="F1251" s="28" t="s">
        <v>369</v>
      </c>
      <c r="G1251" s="28" t="s">
        <v>180</v>
      </c>
      <c r="H1251" s="28" t="s">
        <v>183</v>
      </c>
      <c r="I1251" s="20" t="s">
        <v>330</v>
      </c>
      <c r="J1251" s="45">
        <f t="shared" si="114"/>
        <v>4.3</v>
      </c>
      <c r="K1251" s="45">
        <f t="shared" si="114"/>
        <v>4.3</v>
      </c>
      <c r="L1251" s="88">
        <f t="shared" si="113"/>
        <v>100</v>
      </c>
    </row>
    <row r="1252" spans="1:12" ht="26.25">
      <c r="A1252" s="19" t="s">
        <v>233</v>
      </c>
      <c r="B1252" s="29" t="s">
        <v>298</v>
      </c>
      <c r="C1252" s="20" t="s">
        <v>260</v>
      </c>
      <c r="D1252" s="20" t="s">
        <v>313</v>
      </c>
      <c r="E1252" s="27" t="s">
        <v>262</v>
      </c>
      <c r="F1252" s="28" t="s">
        <v>369</v>
      </c>
      <c r="G1252" s="28" t="s">
        <v>180</v>
      </c>
      <c r="H1252" s="28" t="s">
        <v>183</v>
      </c>
      <c r="I1252" s="20" t="s">
        <v>245</v>
      </c>
      <c r="J1252" s="45">
        <v>4.3</v>
      </c>
      <c r="K1252" s="45">
        <v>4.3</v>
      </c>
      <c r="L1252" s="88">
        <f t="shared" si="113"/>
        <v>100</v>
      </c>
    </row>
    <row r="1253" spans="1:12" ht="26.25">
      <c r="A1253" s="26" t="s">
        <v>333</v>
      </c>
      <c r="B1253" s="13" t="s">
        <v>298</v>
      </c>
      <c r="C1253" s="10" t="s">
        <v>260</v>
      </c>
      <c r="D1253" s="10" t="s">
        <v>313</v>
      </c>
      <c r="E1253" s="11" t="s">
        <v>334</v>
      </c>
      <c r="F1253" s="12" t="s">
        <v>221</v>
      </c>
      <c r="G1253" s="12" t="s">
        <v>180</v>
      </c>
      <c r="H1253" s="12" t="s">
        <v>181</v>
      </c>
      <c r="I1253" s="10"/>
      <c r="J1253" s="31">
        <f aca="true" t="shared" si="115" ref="J1253:K1255">J1254</f>
        <v>144</v>
      </c>
      <c r="K1253" s="31">
        <f t="shared" si="115"/>
        <v>144</v>
      </c>
      <c r="L1253" s="88">
        <f t="shared" si="113"/>
        <v>100</v>
      </c>
    </row>
    <row r="1254" spans="1:12" ht="26.25">
      <c r="A1254" s="25" t="s">
        <v>595</v>
      </c>
      <c r="B1254" s="29" t="s">
        <v>298</v>
      </c>
      <c r="C1254" s="20" t="s">
        <v>260</v>
      </c>
      <c r="D1254" s="20" t="s">
        <v>313</v>
      </c>
      <c r="E1254" s="27" t="s">
        <v>334</v>
      </c>
      <c r="F1254" s="28" t="s">
        <v>221</v>
      </c>
      <c r="G1254" s="28" t="s">
        <v>180</v>
      </c>
      <c r="H1254" s="28" t="s">
        <v>596</v>
      </c>
      <c r="I1254" s="20"/>
      <c r="J1254" s="45">
        <f t="shared" si="115"/>
        <v>144</v>
      </c>
      <c r="K1254" s="45">
        <f t="shared" si="115"/>
        <v>144</v>
      </c>
      <c r="L1254" s="88">
        <f t="shared" si="113"/>
        <v>100</v>
      </c>
    </row>
    <row r="1255" spans="1:12" ht="39">
      <c r="A1255" s="25" t="s">
        <v>328</v>
      </c>
      <c r="B1255" s="29" t="s">
        <v>298</v>
      </c>
      <c r="C1255" s="20" t="s">
        <v>260</v>
      </c>
      <c r="D1255" s="20" t="s">
        <v>313</v>
      </c>
      <c r="E1255" s="27" t="s">
        <v>334</v>
      </c>
      <c r="F1255" s="28" t="s">
        <v>221</v>
      </c>
      <c r="G1255" s="28" t="s">
        <v>180</v>
      </c>
      <c r="H1255" s="28" t="s">
        <v>596</v>
      </c>
      <c r="I1255" s="20" t="s">
        <v>329</v>
      </c>
      <c r="J1255" s="45">
        <f t="shared" si="115"/>
        <v>144</v>
      </c>
      <c r="K1255" s="45">
        <f t="shared" si="115"/>
        <v>144</v>
      </c>
      <c r="L1255" s="88">
        <f>K1255/J1255*100</f>
        <v>100</v>
      </c>
    </row>
    <row r="1256" spans="1:12" ht="12.75">
      <c r="A1256" s="25" t="s">
        <v>243</v>
      </c>
      <c r="B1256" s="29" t="s">
        <v>298</v>
      </c>
      <c r="C1256" s="20" t="s">
        <v>260</v>
      </c>
      <c r="D1256" s="20" t="s">
        <v>313</v>
      </c>
      <c r="E1256" s="27" t="s">
        <v>334</v>
      </c>
      <c r="F1256" s="28" t="s">
        <v>221</v>
      </c>
      <c r="G1256" s="28" t="s">
        <v>180</v>
      </c>
      <c r="H1256" s="28" t="s">
        <v>596</v>
      </c>
      <c r="I1256" s="20" t="s">
        <v>244</v>
      </c>
      <c r="J1256" s="45">
        <v>144</v>
      </c>
      <c r="K1256" s="45">
        <v>144</v>
      </c>
      <c r="L1256" s="88">
        <f t="shared" si="113"/>
        <v>100</v>
      </c>
    </row>
    <row r="1257" spans="1:12" ht="12.75">
      <c r="A1257" s="15" t="s">
        <v>41</v>
      </c>
      <c r="B1257" s="13" t="s">
        <v>298</v>
      </c>
      <c r="C1257" s="10" t="s">
        <v>260</v>
      </c>
      <c r="D1257" s="10" t="s">
        <v>313</v>
      </c>
      <c r="E1257" s="11" t="s">
        <v>541</v>
      </c>
      <c r="F1257" s="12" t="s">
        <v>221</v>
      </c>
      <c r="G1257" s="12" t="s">
        <v>180</v>
      </c>
      <c r="H1257" s="12" t="s">
        <v>181</v>
      </c>
      <c r="I1257" s="10"/>
      <c r="J1257" s="31">
        <f aca="true" t="shared" si="116" ref="J1257:K1259">J1258</f>
        <v>53.1</v>
      </c>
      <c r="K1257" s="31">
        <f t="shared" si="116"/>
        <v>53.1</v>
      </c>
      <c r="L1257" s="88">
        <f t="shared" si="113"/>
        <v>100</v>
      </c>
    </row>
    <row r="1258" spans="1:12" ht="12.75">
      <c r="A1258" s="25" t="s">
        <v>544</v>
      </c>
      <c r="B1258" s="29" t="s">
        <v>298</v>
      </c>
      <c r="C1258" s="20" t="s">
        <v>260</v>
      </c>
      <c r="D1258" s="20" t="s">
        <v>313</v>
      </c>
      <c r="E1258" s="27" t="s">
        <v>541</v>
      </c>
      <c r="F1258" s="28" t="s">
        <v>221</v>
      </c>
      <c r="G1258" s="28" t="s">
        <v>180</v>
      </c>
      <c r="H1258" s="28" t="s">
        <v>545</v>
      </c>
      <c r="I1258" s="20"/>
      <c r="J1258" s="45">
        <f t="shared" si="116"/>
        <v>53.1</v>
      </c>
      <c r="K1258" s="45">
        <f t="shared" si="116"/>
        <v>53.1</v>
      </c>
      <c r="L1258" s="88">
        <f t="shared" si="113"/>
        <v>100</v>
      </c>
    </row>
    <row r="1259" spans="1:12" ht="12.75">
      <c r="A1259" s="25" t="s">
        <v>331</v>
      </c>
      <c r="B1259" s="29" t="s">
        <v>298</v>
      </c>
      <c r="C1259" s="20" t="s">
        <v>260</v>
      </c>
      <c r="D1259" s="20" t="s">
        <v>313</v>
      </c>
      <c r="E1259" s="27" t="s">
        <v>541</v>
      </c>
      <c r="F1259" s="28" t="s">
        <v>221</v>
      </c>
      <c r="G1259" s="28" t="s">
        <v>180</v>
      </c>
      <c r="H1259" s="28" t="s">
        <v>545</v>
      </c>
      <c r="I1259" s="20" t="s">
        <v>332</v>
      </c>
      <c r="J1259" s="45">
        <f t="shared" si="116"/>
        <v>53.1</v>
      </c>
      <c r="K1259" s="45">
        <f t="shared" si="116"/>
        <v>53.1</v>
      </c>
      <c r="L1259" s="88">
        <f t="shared" si="113"/>
        <v>100</v>
      </c>
    </row>
    <row r="1260" spans="1:12" ht="12.75">
      <c r="A1260" s="25" t="s">
        <v>41</v>
      </c>
      <c r="B1260" s="29" t="s">
        <v>298</v>
      </c>
      <c r="C1260" s="20" t="s">
        <v>260</v>
      </c>
      <c r="D1260" s="20" t="s">
        <v>313</v>
      </c>
      <c r="E1260" s="27" t="s">
        <v>541</v>
      </c>
      <c r="F1260" s="28" t="s">
        <v>221</v>
      </c>
      <c r="G1260" s="28" t="s">
        <v>180</v>
      </c>
      <c r="H1260" s="28" t="s">
        <v>545</v>
      </c>
      <c r="I1260" s="20" t="s">
        <v>481</v>
      </c>
      <c r="J1260" s="45">
        <v>53.1</v>
      </c>
      <c r="K1260" s="45">
        <v>53.1</v>
      </c>
      <c r="L1260" s="88">
        <f t="shared" si="113"/>
        <v>100</v>
      </c>
    </row>
    <row r="1261" spans="1:12" ht="13.5">
      <c r="A1261" s="26" t="s">
        <v>292</v>
      </c>
      <c r="B1261" s="13" t="s">
        <v>298</v>
      </c>
      <c r="C1261" s="10" t="s">
        <v>261</v>
      </c>
      <c r="D1261" s="44"/>
      <c r="E1261" s="27"/>
      <c r="F1261" s="12"/>
      <c r="G1261" s="12"/>
      <c r="H1261" s="12"/>
      <c r="I1261" s="44"/>
      <c r="J1261" s="31">
        <f aca="true" t="shared" si="117" ref="J1261:K1264">J1262</f>
        <v>417.3</v>
      </c>
      <c r="K1261" s="31">
        <f t="shared" si="117"/>
        <v>403.4</v>
      </c>
      <c r="L1261" s="88">
        <f t="shared" si="113"/>
        <v>96.66906302420321</v>
      </c>
    </row>
    <row r="1262" spans="1:12" ht="12.75">
      <c r="A1262" s="15" t="s">
        <v>312</v>
      </c>
      <c r="B1262" s="13" t="s">
        <v>298</v>
      </c>
      <c r="C1262" s="10" t="s">
        <v>261</v>
      </c>
      <c r="D1262" s="10" t="s">
        <v>289</v>
      </c>
      <c r="E1262" s="27"/>
      <c r="F1262" s="12"/>
      <c r="G1262" s="12"/>
      <c r="H1262" s="12"/>
      <c r="I1262" s="10"/>
      <c r="J1262" s="31">
        <f t="shared" si="117"/>
        <v>417.3</v>
      </c>
      <c r="K1262" s="31">
        <f t="shared" si="117"/>
        <v>403.4</v>
      </c>
      <c r="L1262" s="88">
        <f>K1262/J1262*100</f>
        <v>96.66906302420321</v>
      </c>
    </row>
    <row r="1263" spans="1:12" ht="30" customHeight="1">
      <c r="A1263" s="26" t="s">
        <v>406</v>
      </c>
      <c r="B1263" s="13" t="s">
        <v>298</v>
      </c>
      <c r="C1263" s="10" t="s">
        <v>261</v>
      </c>
      <c r="D1263" s="10" t="s">
        <v>289</v>
      </c>
      <c r="E1263" s="11" t="s">
        <v>262</v>
      </c>
      <c r="F1263" s="12" t="s">
        <v>221</v>
      </c>
      <c r="G1263" s="12" t="s">
        <v>180</v>
      </c>
      <c r="H1263" s="12" t="s">
        <v>181</v>
      </c>
      <c r="I1263" s="10"/>
      <c r="J1263" s="31">
        <f t="shared" si="117"/>
        <v>417.3</v>
      </c>
      <c r="K1263" s="31">
        <f t="shared" si="117"/>
        <v>403.4</v>
      </c>
      <c r="L1263" s="88">
        <f t="shared" si="113"/>
        <v>96.66906302420321</v>
      </c>
    </row>
    <row r="1264" spans="1:12" ht="12.75">
      <c r="A1264" s="54" t="s">
        <v>37</v>
      </c>
      <c r="B1264" s="29" t="s">
        <v>298</v>
      </c>
      <c r="C1264" s="20" t="s">
        <v>261</v>
      </c>
      <c r="D1264" s="20" t="s">
        <v>289</v>
      </c>
      <c r="E1264" s="27" t="s">
        <v>262</v>
      </c>
      <c r="F1264" s="28" t="s">
        <v>219</v>
      </c>
      <c r="G1264" s="28" t="s">
        <v>180</v>
      </c>
      <c r="H1264" s="28" t="s">
        <v>181</v>
      </c>
      <c r="I1264" s="20"/>
      <c r="J1264" s="45">
        <f t="shared" si="117"/>
        <v>417.3</v>
      </c>
      <c r="K1264" s="45">
        <f t="shared" si="117"/>
        <v>403.4</v>
      </c>
      <c r="L1264" s="88">
        <f>K1264/J1264*100</f>
        <v>96.66906302420321</v>
      </c>
    </row>
    <row r="1265" spans="1:12" ht="26.25">
      <c r="A1265" s="54" t="s">
        <v>206</v>
      </c>
      <c r="B1265" s="29" t="s">
        <v>298</v>
      </c>
      <c r="C1265" s="20" t="s">
        <v>261</v>
      </c>
      <c r="D1265" s="20" t="s">
        <v>289</v>
      </c>
      <c r="E1265" s="27" t="s">
        <v>262</v>
      </c>
      <c r="F1265" s="28" t="s">
        <v>219</v>
      </c>
      <c r="G1265" s="28" t="s">
        <v>260</v>
      </c>
      <c r="H1265" s="28" t="s">
        <v>181</v>
      </c>
      <c r="I1265" s="20"/>
      <c r="J1265" s="45">
        <f>J1266+J1271</f>
        <v>417.3</v>
      </c>
      <c r="K1265" s="45">
        <f>K1266+K1271</f>
        <v>403.4</v>
      </c>
      <c r="L1265" s="88">
        <f>K1265/J1265*100</f>
        <v>96.66906302420321</v>
      </c>
    </row>
    <row r="1266" spans="1:12" ht="26.25">
      <c r="A1266" s="25" t="s">
        <v>38</v>
      </c>
      <c r="B1266" s="29" t="s">
        <v>298</v>
      </c>
      <c r="C1266" s="20" t="s">
        <v>261</v>
      </c>
      <c r="D1266" s="20" t="s">
        <v>289</v>
      </c>
      <c r="E1266" s="27" t="s">
        <v>262</v>
      </c>
      <c r="F1266" s="28" t="s">
        <v>219</v>
      </c>
      <c r="G1266" s="28" t="s">
        <v>260</v>
      </c>
      <c r="H1266" s="28" t="s">
        <v>207</v>
      </c>
      <c r="I1266" s="20"/>
      <c r="J1266" s="45">
        <f>J1267+J1269</f>
        <v>345.3</v>
      </c>
      <c r="K1266" s="45">
        <f>K1267+K1269</f>
        <v>345.2</v>
      </c>
      <c r="L1266" s="88">
        <f aca="true" t="shared" si="118" ref="L1266:L1283">K1266/J1266*100</f>
        <v>99.97103967564436</v>
      </c>
    </row>
    <row r="1267" spans="1:12" ht="26.25">
      <c r="A1267" s="25" t="s">
        <v>215</v>
      </c>
      <c r="B1267" s="29" t="s">
        <v>298</v>
      </c>
      <c r="C1267" s="20" t="s">
        <v>261</v>
      </c>
      <c r="D1267" s="20" t="s">
        <v>289</v>
      </c>
      <c r="E1267" s="27" t="s">
        <v>262</v>
      </c>
      <c r="F1267" s="28" t="s">
        <v>219</v>
      </c>
      <c r="G1267" s="28" t="s">
        <v>260</v>
      </c>
      <c r="H1267" s="28" t="s">
        <v>207</v>
      </c>
      <c r="I1267" s="20" t="s">
        <v>330</v>
      </c>
      <c r="J1267" s="45">
        <f>J1268</f>
        <v>345.3</v>
      </c>
      <c r="K1267" s="45">
        <f>K1268</f>
        <v>345.2</v>
      </c>
      <c r="L1267" s="88">
        <f t="shared" si="118"/>
        <v>99.97103967564436</v>
      </c>
    </row>
    <row r="1268" spans="1:12" ht="25.5" customHeight="1">
      <c r="A1268" s="19" t="s">
        <v>233</v>
      </c>
      <c r="B1268" s="29" t="s">
        <v>298</v>
      </c>
      <c r="C1268" s="20" t="s">
        <v>261</v>
      </c>
      <c r="D1268" s="20" t="s">
        <v>289</v>
      </c>
      <c r="E1268" s="27" t="s">
        <v>262</v>
      </c>
      <c r="F1268" s="28" t="s">
        <v>219</v>
      </c>
      <c r="G1268" s="28" t="s">
        <v>260</v>
      </c>
      <c r="H1268" s="28" t="s">
        <v>207</v>
      </c>
      <c r="I1268" s="20" t="s">
        <v>245</v>
      </c>
      <c r="J1268" s="45">
        <v>345.3</v>
      </c>
      <c r="K1268" s="45">
        <v>345.2</v>
      </c>
      <c r="L1268" s="88">
        <f t="shared" si="118"/>
        <v>99.97103967564436</v>
      </c>
    </row>
    <row r="1269" spans="1:12" ht="12.75" hidden="1">
      <c r="A1269" s="19" t="s">
        <v>331</v>
      </c>
      <c r="B1269" s="29" t="s">
        <v>298</v>
      </c>
      <c r="C1269" s="20" t="s">
        <v>261</v>
      </c>
      <c r="D1269" s="20" t="s">
        <v>289</v>
      </c>
      <c r="E1269" s="21" t="s">
        <v>262</v>
      </c>
      <c r="F1269" s="22" t="s">
        <v>219</v>
      </c>
      <c r="G1269" s="22" t="s">
        <v>260</v>
      </c>
      <c r="H1269" s="22" t="s">
        <v>207</v>
      </c>
      <c r="I1269" s="20" t="s">
        <v>332</v>
      </c>
      <c r="J1269" s="45">
        <f>J1270</f>
        <v>0</v>
      </c>
      <c r="K1269" s="45">
        <f>K1270</f>
        <v>0</v>
      </c>
      <c r="L1269" s="88" t="e">
        <f t="shared" si="118"/>
        <v>#DIV/0!</v>
      </c>
    </row>
    <row r="1270" spans="1:12" ht="12.75" hidden="1">
      <c r="A1270" s="25" t="s">
        <v>41</v>
      </c>
      <c r="B1270" s="29" t="s">
        <v>298</v>
      </c>
      <c r="C1270" s="20" t="s">
        <v>261</v>
      </c>
      <c r="D1270" s="20" t="s">
        <v>289</v>
      </c>
      <c r="E1270" s="21" t="s">
        <v>262</v>
      </c>
      <c r="F1270" s="22" t="s">
        <v>219</v>
      </c>
      <c r="G1270" s="22" t="s">
        <v>260</v>
      </c>
      <c r="H1270" s="22" t="s">
        <v>207</v>
      </c>
      <c r="I1270" s="20" t="s">
        <v>481</v>
      </c>
      <c r="J1270" s="45"/>
      <c r="K1270" s="45"/>
      <c r="L1270" s="88" t="e">
        <f>K1270/J1270*100</f>
        <v>#DIV/0!</v>
      </c>
    </row>
    <row r="1271" spans="1:12" ht="12.75">
      <c r="A1271" s="25" t="s">
        <v>500</v>
      </c>
      <c r="B1271" s="29" t="s">
        <v>298</v>
      </c>
      <c r="C1271" s="20" t="s">
        <v>261</v>
      </c>
      <c r="D1271" s="20" t="s">
        <v>289</v>
      </c>
      <c r="E1271" s="21" t="s">
        <v>262</v>
      </c>
      <c r="F1271" s="22" t="s">
        <v>219</v>
      </c>
      <c r="G1271" s="22" t="s">
        <v>260</v>
      </c>
      <c r="H1271" s="22" t="s">
        <v>597</v>
      </c>
      <c r="I1271" s="20"/>
      <c r="J1271" s="45">
        <f>J1272</f>
        <v>72</v>
      </c>
      <c r="K1271" s="45">
        <f>K1272</f>
        <v>58.2</v>
      </c>
      <c r="L1271" s="88">
        <f t="shared" si="118"/>
        <v>80.83333333333333</v>
      </c>
    </row>
    <row r="1272" spans="1:12" ht="26.25">
      <c r="A1272" s="25" t="s">
        <v>215</v>
      </c>
      <c r="B1272" s="29" t="s">
        <v>298</v>
      </c>
      <c r="C1272" s="20" t="s">
        <v>261</v>
      </c>
      <c r="D1272" s="20" t="s">
        <v>289</v>
      </c>
      <c r="E1272" s="21" t="s">
        <v>262</v>
      </c>
      <c r="F1272" s="22" t="s">
        <v>219</v>
      </c>
      <c r="G1272" s="22" t="s">
        <v>260</v>
      </c>
      <c r="H1272" s="22" t="s">
        <v>597</v>
      </c>
      <c r="I1272" s="20" t="s">
        <v>330</v>
      </c>
      <c r="J1272" s="45">
        <f>J1273</f>
        <v>72</v>
      </c>
      <c r="K1272" s="45">
        <f>K1273</f>
        <v>58.2</v>
      </c>
      <c r="L1272" s="88">
        <f t="shared" si="118"/>
        <v>80.83333333333333</v>
      </c>
    </row>
    <row r="1273" spans="1:12" ht="26.25">
      <c r="A1273" s="19" t="s">
        <v>233</v>
      </c>
      <c r="B1273" s="29" t="s">
        <v>298</v>
      </c>
      <c r="C1273" s="20" t="s">
        <v>261</v>
      </c>
      <c r="D1273" s="20" t="s">
        <v>289</v>
      </c>
      <c r="E1273" s="21" t="s">
        <v>262</v>
      </c>
      <c r="F1273" s="22" t="s">
        <v>219</v>
      </c>
      <c r="G1273" s="22" t="s">
        <v>260</v>
      </c>
      <c r="H1273" s="22" t="s">
        <v>597</v>
      </c>
      <c r="I1273" s="20" t="s">
        <v>245</v>
      </c>
      <c r="J1273" s="45">
        <v>72</v>
      </c>
      <c r="K1273" s="45">
        <v>58.2</v>
      </c>
      <c r="L1273" s="88">
        <f t="shared" si="118"/>
        <v>80.83333333333333</v>
      </c>
    </row>
    <row r="1274" spans="1:12" ht="12.75">
      <c r="A1274" s="15" t="s">
        <v>90</v>
      </c>
      <c r="B1274" s="13" t="s">
        <v>298</v>
      </c>
      <c r="C1274" s="10" t="s">
        <v>269</v>
      </c>
      <c r="D1274" s="10"/>
      <c r="E1274" s="21"/>
      <c r="F1274" s="22"/>
      <c r="G1274" s="22"/>
      <c r="H1274" s="22"/>
      <c r="I1274" s="20"/>
      <c r="J1274" s="14">
        <f>+J1275</f>
        <v>1433.1</v>
      </c>
      <c r="K1274" s="14">
        <f>+K1275</f>
        <v>1433.1</v>
      </c>
      <c r="L1274" s="88">
        <f t="shared" si="118"/>
        <v>100</v>
      </c>
    </row>
    <row r="1275" spans="1:12" ht="12.75">
      <c r="A1275" s="15" t="s">
        <v>270</v>
      </c>
      <c r="B1275" s="18" t="s">
        <v>298</v>
      </c>
      <c r="C1275" s="30" t="s">
        <v>269</v>
      </c>
      <c r="D1275" s="10" t="s">
        <v>260</v>
      </c>
      <c r="E1275" s="21"/>
      <c r="F1275" s="22"/>
      <c r="G1275" s="22"/>
      <c r="H1275" s="22"/>
      <c r="I1275" s="20"/>
      <c r="J1275" s="14">
        <f aca="true" t="shared" si="119" ref="J1275:K1278">J1276</f>
        <v>1433.1</v>
      </c>
      <c r="K1275" s="14">
        <f t="shared" si="119"/>
        <v>1433.1</v>
      </c>
      <c r="L1275" s="88">
        <f t="shared" si="118"/>
        <v>100</v>
      </c>
    </row>
    <row r="1276" spans="1:12" ht="30" customHeight="1">
      <c r="A1276" s="26" t="s">
        <v>406</v>
      </c>
      <c r="B1276" s="13" t="s">
        <v>298</v>
      </c>
      <c r="C1276" s="10" t="s">
        <v>269</v>
      </c>
      <c r="D1276" s="10" t="s">
        <v>260</v>
      </c>
      <c r="E1276" s="11" t="s">
        <v>262</v>
      </c>
      <c r="F1276" s="12" t="s">
        <v>221</v>
      </c>
      <c r="G1276" s="12" t="s">
        <v>180</v>
      </c>
      <c r="H1276" s="12" t="s">
        <v>181</v>
      </c>
      <c r="I1276" s="20"/>
      <c r="J1276" s="14">
        <f t="shared" si="119"/>
        <v>1433.1</v>
      </c>
      <c r="K1276" s="14">
        <f t="shared" si="119"/>
        <v>1433.1</v>
      </c>
      <c r="L1276" s="88">
        <f t="shared" si="118"/>
        <v>100</v>
      </c>
    </row>
    <row r="1277" spans="1:12" ht="12.75">
      <c r="A1277" s="54" t="s">
        <v>37</v>
      </c>
      <c r="B1277" s="29" t="s">
        <v>298</v>
      </c>
      <c r="C1277" s="20" t="s">
        <v>269</v>
      </c>
      <c r="D1277" s="20" t="s">
        <v>260</v>
      </c>
      <c r="E1277" s="27" t="s">
        <v>262</v>
      </c>
      <c r="F1277" s="28" t="s">
        <v>219</v>
      </c>
      <c r="G1277" s="28" t="s">
        <v>180</v>
      </c>
      <c r="H1277" s="28" t="s">
        <v>181</v>
      </c>
      <c r="I1277" s="20"/>
      <c r="J1277" s="24">
        <f t="shared" si="119"/>
        <v>1433.1</v>
      </c>
      <c r="K1277" s="24">
        <f t="shared" si="119"/>
        <v>1433.1</v>
      </c>
      <c r="L1277" s="88">
        <f>K1277/J1277*100</f>
        <v>100</v>
      </c>
    </row>
    <row r="1278" spans="1:12" ht="25.5" customHeight="1">
      <c r="A1278" s="54" t="s">
        <v>208</v>
      </c>
      <c r="B1278" s="23" t="s">
        <v>298</v>
      </c>
      <c r="C1278" s="62" t="s">
        <v>269</v>
      </c>
      <c r="D1278" s="20" t="s">
        <v>260</v>
      </c>
      <c r="E1278" s="21" t="s">
        <v>262</v>
      </c>
      <c r="F1278" s="22" t="s">
        <v>219</v>
      </c>
      <c r="G1278" s="22" t="s">
        <v>267</v>
      </c>
      <c r="H1278" s="22" t="s">
        <v>181</v>
      </c>
      <c r="I1278" s="20"/>
      <c r="J1278" s="24">
        <f t="shared" si="119"/>
        <v>1433.1</v>
      </c>
      <c r="K1278" s="24">
        <f t="shared" si="119"/>
        <v>1433.1</v>
      </c>
      <c r="L1278" s="88">
        <f t="shared" si="118"/>
        <v>100</v>
      </c>
    </row>
    <row r="1279" spans="1:12" ht="52.5">
      <c r="A1279" s="19" t="s">
        <v>87</v>
      </c>
      <c r="B1279" s="23" t="s">
        <v>298</v>
      </c>
      <c r="C1279" s="62" t="s">
        <v>269</v>
      </c>
      <c r="D1279" s="20" t="s">
        <v>260</v>
      </c>
      <c r="E1279" s="21" t="s">
        <v>262</v>
      </c>
      <c r="F1279" s="22" t="s">
        <v>219</v>
      </c>
      <c r="G1279" s="22" t="s">
        <v>267</v>
      </c>
      <c r="H1279" s="22" t="s">
        <v>209</v>
      </c>
      <c r="I1279" s="20"/>
      <c r="J1279" s="45">
        <f>J1280+J1282</f>
        <v>1433.1</v>
      </c>
      <c r="K1279" s="45">
        <f>K1280+K1282</f>
        <v>1433.1</v>
      </c>
      <c r="L1279" s="88">
        <f t="shared" si="118"/>
        <v>100</v>
      </c>
    </row>
    <row r="1280" spans="1:12" ht="26.25">
      <c r="A1280" s="25" t="s">
        <v>215</v>
      </c>
      <c r="B1280" s="23" t="s">
        <v>298</v>
      </c>
      <c r="C1280" s="62" t="s">
        <v>269</v>
      </c>
      <c r="D1280" s="20" t="s">
        <v>260</v>
      </c>
      <c r="E1280" s="21" t="s">
        <v>262</v>
      </c>
      <c r="F1280" s="22" t="s">
        <v>219</v>
      </c>
      <c r="G1280" s="22" t="s">
        <v>267</v>
      </c>
      <c r="H1280" s="22" t="s">
        <v>209</v>
      </c>
      <c r="I1280" s="20" t="s">
        <v>330</v>
      </c>
      <c r="J1280" s="24">
        <f>J1281</f>
        <v>1433</v>
      </c>
      <c r="K1280" s="24">
        <f>K1281</f>
        <v>1433</v>
      </c>
      <c r="L1280" s="88">
        <f t="shared" si="118"/>
        <v>100</v>
      </c>
    </row>
    <row r="1281" spans="1:12" ht="26.25">
      <c r="A1281" s="25" t="s">
        <v>233</v>
      </c>
      <c r="B1281" s="29" t="s">
        <v>298</v>
      </c>
      <c r="C1281" s="20" t="s">
        <v>269</v>
      </c>
      <c r="D1281" s="20" t="s">
        <v>260</v>
      </c>
      <c r="E1281" s="21" t="s">
        <v>262</v>
      </c>
      <c r="F1281" s="22" t="s">
        <v>219</v>
      </c>
      <c r="G1281" s="22" t="s">
        <v>267</v>
      </c>
      <c r="H1281" s="22" t="s">
        <v>209</v>
      </c>
      <c r="I1281" s="20" t="s">
        <v>245</v>
      </c>
      <c r="J1281" s="24">
        <v>1433</v>
      </c>
      <c r="K1281" s="24">
        <v>1433</v>
      </c>
      <c r="L1281" s="88">
        <f t="shared" si="118"/>
        <v>100</v>
      </c>
    </row>
    <row r="1282" spans="1:12" ht="12.75">
      <c r="A1282" s="25" t="s">
        <v>331</v>
      </c>
      <c r="B1282" s="29" t="s">
        <v>298</v>
      </c>
      <c r="C1282" s="20" t="s">
        <v>269</v>
      </c>
      <c r="D1282" s="20" t="s">
        <v>260</v>
      </c>
      <c r="E1282" s="21" t="s">
        <v>262</v>
      </c>
      <c r="F1282" s="22" t="s">
        <v>219</v>
      </c>
      <c r="G1282" s="22" t="s">
        <v>267</v>
      </c>
      <c r="H1282" s="22" t="s">
        <v>209</v>
      </c>
      <c r="I1282" s="20" t="s">
        <v>332</v>
      </c>
      <c r="J1282" s="45">
        <f>J1283</f>
        <v>0.1</v>
      </c>
      <c r="K1282" s="45">
        <f>K1283</f>
        <v>0.1</v>
      </c>
      <c r="L1282" s="88">
        <f t="shared" si="118"/>
        <v>100</v>
      </c>
    </row>
    <row r="1283" spans="1:12" ht="12.75">
      <c r="A1283" s="25" t="s">
        <v>246</v>
      </c>
      <c r="B1283" s="29" t="s">
        <v>298</v>
      </c>
      <c r="C1283" s="20" t="s">
        <v>269</v>
      </c>
      <c r="D1283" s="20" t="s">
        <v>260</v>
      </c>
      <c r="E1283" s="21" t="s">
        <v>262</v>
      </c>
      <c r="F1283" s="22" t="s">
        <v>219</v>
      </c>
      <c r="G1283" s="22" t="s">
        <v>267</v>
      </c>
      <c r="H1283" s="22" t="s">
        <v>209</v>
      </c>
      <c r="I1283" s="20" t="s">
        <v>247</v>
      </c>
      <c r="J1283" s="45">
        <v>0.1</v>
      </c>
      <c r="K1283" s="45">
        <v>0.1</v>
      </c>
      <c r="L1283" s="88">
        <f t="shared" si="118"/>
        <v>100</v>
      </c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  <row r="2512" ht="12.75">
      <c r="A2512" s="66"/>
    </row>
    <row r="2513" ht="12.75">
      <c r="A2513" s="66"/>
    </row>
    <row r="2514" ht="12.75">
      <c r="A2514" s="66"/>
    </row>
    <row r="2515" ht="12.75">
      <c r="A2515" s="66"/>
    </row>
    <row r="2516" ht="12.75">
      <c r="A2516" s="66"/>
    </row>
    <row r="2517" ht="12.75">
      <c r="A2517" s="66"/>
    </row>
    <row r="2518" ht="12.75">
      <c r="A2518" s="66"/>
    </row>
    <row r="2519" ht="12.75">
      <c r="A2519" s="66"/>
    </row>
    <row r="2520" ht="12.75">
      <c r="A2520" s="66"/>
    </row>
    <row r="2521" ht="12.75">
      <c r="A2521" s="66"/>
    </row>
    <row r="2522" ht="12.75">
      <c r="A2522" s="66"/>
    </row>
    <row r="2523" ht="12.75">
      <c r="A2523" s="66"/>
    </row>
  </sheetData>
  <sheetProtection/>
  <autoFilter ref="A11:L1283"/>
  <mergeCells count="9">
    <mergeCell ref="E14:H14"/>
    <mergeCell ref="C1:L1"/>
    <mergeCell ref="J2:L2"/>
    <mergeCell ref="J3:L3"/>
    <mergeCell ref="A9:L9"/>
    <mergeCell ref="E12:H12"/>
    <mergeCell ref="C4:L4"/>
    <mergeCell ref="C5:L5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Veretennikova</cp:lastModifiedBy>
  <cp:lastPrinted>2022-02-22T11:19:11Z</cp:lastPrinted>
  <dcterms:created xsi:type="dcterms:W3CDTF">2006-04-25T08:11:11Z</dcterms:created>
  <dcterms:modified xsi:type="dcterms:W3CDTF">2022-02-22T11:37:49Z</dcterms:modified>
  <cp:category/>
  <cp:version/>
  <cp:contentType/>
  <cp:contentStatus/>
</cp:coreProperties>
</file>