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'2018-2020'!$A$12:$K$1132</definedName>
  </definedNames>
  <calcPr fullCalcOnLoad="1"/>
</workbook>
</file>

<file path=xl/sharedStrings.xml><?xml version="1.0" encoding="utf-8"?>
<sst xmlns="http://schemas.openxmlformats.org/spreadsheetml/2006/main" count="8256" uniqueCount="581">
  <si>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</si>
  <si>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</si>
  <si>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</si>
  <si>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</si>
  <si>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</si>
  <si>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</si>
  <si>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</si>
  <si>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</si>
  <si>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</si>
  <si>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</si>
  <si>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</si>
  <si>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</si>
  <si>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</si>
  <si>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</si>
  <si>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</si>
  <si>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</si>
  <si>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</si>
  <si>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</si>
  <si>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</si>
  <si>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</si>
  <si>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</si>
  <si>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</si>
  <si>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</si>
  <si>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</si>
  <si>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</si>
  <si>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</si>
  <si>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</si>
  <si>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</si>
  <si>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</si>
  <si>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</si>
  <si>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</si>
  <si>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</si>
  <si>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</si>
  <si>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</si>
  <si>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</si>
  <si>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</si>
  <si>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</si>
  <si>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</si>
  <si>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</si>
  <si>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</si>
  <si>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</si>
  <si>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</si>
  <si>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</si>
  <si>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</si>
  <si>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</si>
  <si>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</si>
  <si>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</si>
  <si>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</si>
  <si>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</si>
  <si>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</si>
  <si>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</si>
  <si>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</si>
  <si>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</si>
  <si>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</si>
  <si>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</si>
  <si>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</si>
  <si>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</si>
  <si>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</si>
  <si>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</si>
  <si>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</si>
  <si>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</si>
  <si>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</si>
  <si>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</si>
  <si>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</si>
  <si>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</si>
  <si>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</si>
  <si>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</si>
  <si>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</si>
  <si>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</si>
  <si>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</si>
  <si>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</si>
  <si>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</si>
  <si>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</si>
  <si>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</si>
  <si>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</si>
  <si>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</si>
  <si>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</si>
  <si>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</si>
  <si>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</si>
  <si>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</si>
  <si>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</si>
  <si>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</si>
  <si>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</si>
  <si>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</si>
  <si>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</si>
  <si>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</si>
  <si>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</si>
  <si>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</si>
  <si>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</si>
  <si>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</si>
  <si>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</si>
  <si>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</si>
  <si>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</si>
  <si>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</si>
  <si>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</si>
  <si>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</si>
  <si>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</si>
  <si>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</si>
  <si>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</si>
  <si>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</si>
  <si>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</si>
  <si>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</si>
  <si>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</si>
  <si>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</si>
  <si>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</si>
  <si>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</si>
  <si>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</si>
  <si>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</si>
  <si>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</si>
  <si>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</si>
  <si>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</si>
  <si>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</si>
  <si>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</si>
  <si>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</si>
  <si>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</si>
  <si>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</si>
  <si>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</si>
  <si>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</si>
  <si>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</si>
  <si>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</si>
  <si>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</si>
  <si>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</si>
  <si>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</si>
  <si>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</si>
  <si>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</si>
  <si>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</si>
  <si>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</si>
  <si>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</si>
  <si>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</si>
  <si>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</si>
  <si>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</si>
  <si>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</si>
  <si>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</si>
  <si>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</si>
  <si>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</si>
  <si>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</si>
  <si>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</si>
  <si>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</si>
  <si>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</si>
  <si>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</si>
  <si>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</si>
  <si>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</si>
  <si>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</si>
  <si>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</si>
  <si>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</si>
  <si>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</si>
  <si>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</si>
  <si>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</si>
  <si>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</si>
  <si>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</si>
  <si>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</si>
  <si>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</si>
  <si>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</si>
  <si>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</si>
  <si>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</si>
  <si>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</si>
  <si>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</si>
  <si>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</si>
  <si>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</si>
  <si>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</si>
  <si>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</si>
  <si>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</si>
  <si>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</si>
  <si>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</si>
  <si>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</si>
  <si>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</si>
  <si>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</si>
  <si>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</si>
  <si>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</si>
  <si>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</si>
  <si>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</si>
  <si>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</si>
  <si>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</si>
  <si>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</si>
  <si>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</si>
  <si>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</si>
  <si>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</si>
  <si>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</si>
  <si>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</si>
  <si>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</si>
  <si>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</si>
  <si>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</si>
  <si>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</si>
  <si>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</si>
  <si>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</si>
  <si>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</si>
  <si>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</si>
  <si>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</si>
  <si>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</si>
  <si>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</si>
  <si>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</si>
  <si>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</si>
  <si>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</si>
  <si>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</si>
  <si>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</si>
  <si>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</si>
  <si>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</si>
  <si>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</si>
  <si>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</si>
  <si>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</si>
  <si>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</si>
  <si>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</si>
  <si>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</si>
  <si>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</si>
  <si>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</si>
  <si>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</si>
  <si>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</si>
  <si>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</si>
  <si>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</si>
  <si>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</si>
  <si>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</si>
  <si>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</si>
  <si>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</si>
  <si>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</si>
  <si>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</si>
  <si>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</si>
  <si>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</si>
  <si>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</si>
  <si>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</si>
  <si>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</si>
  <si>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</si>
  <si>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</si>
  <si>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</si>
  <si>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</si>
  <si>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</si>
  <si>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</si>
  <si>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</si>
  <si>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</si>
  <si>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</si>
  <si>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</si>
  <si>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</si>
  <si>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</si>
  <si>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</si>
  <si>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</si>
  <si>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</si>
  <si>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</si>
  <si>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</si>
  <si>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</si>
  <si>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</si>
  <si>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</si>
  <si>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</si>
  <si>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</si>
  <si>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</si>
  <si>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</si>
  <si>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</si>
  <si>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</si>
  <si>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</si>
  <si>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</si>
  <si>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</si>
  <si>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</si>
  <si>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</si>
  <si>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</si>
  <si>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</si>
  <si>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</si>
  <si>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</si>
  <si>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</si>
  <si>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</si>
  <si>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</si>
  <si>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</si>
  <si>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</si>
  <si>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</si>
  <si>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</si>
  <si>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</si>
  <si>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</si>
  <si>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</si>
  <si>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</si>
  <si>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</si>
  <si>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</si>
  <si>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</si>
  <si>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</si>
  <si>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</si>
  <si>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</si>
  <si>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</si>
  <si>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</si>
  <si>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</si>
  <si>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</si>
  <si>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</si>
  <si>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</si>
  <si>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</si>
  <si>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</si>
  <si>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</si>
  <si>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</si>
  <si>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</si>
  <si>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</si>
  <si>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</si>
  <si>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</si>
  <si>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</si>
  <si>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</si>
  <si>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</si>
  <si>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</si>
  <si>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</si>
  <si>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</si>
  <si>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</si>
  <si>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</si>
  <si>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</si>
  <si>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</si>
  <si>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</si>
  <si>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</si>
  <si>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</si>
  <si>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</si>
  <si>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</si>
  <si>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</si>
  <si>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</si>
  <si>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</si>
  <si>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</si>
  <si>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</si>
  <si>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</si>
  <si>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</si>
  <si>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</si>
  <si>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</si>
  <si>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</si>
  <si>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</si>
  <si>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</si>
  <si>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</si>
  <si>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</si>
  <si>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</si>
  <si>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</si>
  <si>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</si>
  <si>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</si>
  <si>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</si>
  <si>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</si>
  <si>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</si>
  <si>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</si>
  <si>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</si>
  <si>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</si>
  <si>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</si>
  <si>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</si>
  <si>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</si>
  <si>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</si>
  <si>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</si>
  <si>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</si>
  <si>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</si>
  <si>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</si>
  <si>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</si>
  <si>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</si>
  <si>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</si>
  <si>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</si>
  <si>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</si>
  <si>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</si>
  <si>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</si>
  <si>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</si>
  <si>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</si>
  <si>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</si>
  <si>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</si>
  <si>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</si>
  <si>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</si>
  <si>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</si>
  <si>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</si>
  <si>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</si>
  <si>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</si>
  <si>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</si>
  <si>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</si>
  <si>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</si>
  <si>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</si>
  <si>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</si>
  <si>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</si>
  <si>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</si>
  <si>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</si>
  <si>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</si>
  <si>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</si>
  <si>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</si>
  <si>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</si>
  <si>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</si>
  <si>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</si>
  <si>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</si>
  <si>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</si>
  <si>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</si>
  <si>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</si>
  <si>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</si>
  <si>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</si>
  <si>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</si>
  <si>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</si>
  <si>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</si>
  <si>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</si>
  <si>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</si>
  <si>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</si>
  <si>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</si>
  <si>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</si>
  <si>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</si>
  <si>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</si>
  <si>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</si>
  <si>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</si>
  <si>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</si>
  <si>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</si>
  <si>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</si>
  <si>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</si>
  <si>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</si>
  <si>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</si>
  <si>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</si>
  <si>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</si>
  <si>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</si>
  <si>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</si>
  <si>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</si>
  <si>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</si>
  <si>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</si>
  <si>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</si>
  <si>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</si>
  <si>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</si>
  <si>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</si>
  <si>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</si>
  <si>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</si>
  <si>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</si>
  <si>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</si>
  <si>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</si>
  <si>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</si>
  <si>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</si>
  <si>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</si>
  <si>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</si>
  <si>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</si>
  <si>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</si>
  <si>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</si>
  <si>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</si>
  <si>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</si>
  <si>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</si>
  <si>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</si>
  <si>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</si>
  <si>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</si>
  <si>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</si>
  <si>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</si>
  <si>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</si>
  <si>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</si>
  <si>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</si>
  <si>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</si>
  <si>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</si>
  <si>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</si>
  <si>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</si>
  <si>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</si>
  <si>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</si>
  <si>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</si>
  <si>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</si>
  <si>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</si>
  <si>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</si>
  <si>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</si>
  <si>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</si>
  <si>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</si>
  <si>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</si>
  <si>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</si>
  <si>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</si>
  <si>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</si>
  <si>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</si>
  <si>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</si>
  <si>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</si>
  <si>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</si>
  <si>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</si>
  <si>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</si>
  <si>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</si>
  <si>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</si>
  <si>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</si>
  <si>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</si>
  <si>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</si>
  <si>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</si>
  <si>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</si>
  <si>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</si>
  <si>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</si>
  <si>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</si>
  <si>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</si>
  <si>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</si>
  <si>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</si>
  <si>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</si>
  <si>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</si>
  <si>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</si>
  <si>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</si>
  <si>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</si>
  <si>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</si>
  <si>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</si>
  <si>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</si>
  <si>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</si>
  <si>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</si>
  <si>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</si>
  <si>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</si>
  <si>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</si>
  <si>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</si>
  <si>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</si>
  <si>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</si>
  <si>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</si>
  <si>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</si>
  <si>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</si>
  <si>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</si>
  <si>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</si>
  <si>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</si>
  <si>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</si>
  <si>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</si>
  <si>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</si>
  <si>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</si>
  <si>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</si>
  <si>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</si>
  <si>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</si>
  <si>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</si>
  <si>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</si>
  <si>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</si>
  <si>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</si>
  <si>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</si>
  <si>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</si>
  <si>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</si>
  <si>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</si>
  <si>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</si>
  <si>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</si>
  <si>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</si>
  <si>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</si>
  <si>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</si>
  <si>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</si>
  <si>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</si>
  <si>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</si>
  <si>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</si>
  <si>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</si>
  <si>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</si>
  <si>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</si>
  <si>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</si>
  <si>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</si>
  <si>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</si>
  <si>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</si>
  <si>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</si>
  <si>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</si>
  <si>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</si>
  <si>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</si>
  <si>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</si>
  <si>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</si>
  <si>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</si>
  <si>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</si>
  <si>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</si>
  <si>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</si>
  <si>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</si>
  <si>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</si>
  <si>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</si>
  <si>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</si>
  <si>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</si>
  <si>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</si>
  <si>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</si>
  <si>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</si>
  <si>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</si>
  <si>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</si>
  <si>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</si>
  <si>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</si>
  <si>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</si>
  <si>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</si>
  <si>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</si>
  <si>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</si>
  <si>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</si>
  <si>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</si>
  <si>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</si>
  <si>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</si>
  <si>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</si>
  <si>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</si>
  <si>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</si>
  <si>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</si>
  <si>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</si>
  <si>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</si>
  <si>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</si>
  <si>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</si>
  <si>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</si>
  <si>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</si>
  <si>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</si>
  <si>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</si>
  <si>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</si>
  <si>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</si>
  <si>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</si>
  <si>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</si>
  <si>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</si>
  <si>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</si>
  <si>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</si>
  <si>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</si>
  <si>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</si>
  <si>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</si>
  <si>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</si>
  <si>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</si>
  <si>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</si>
  <si>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</si>
  <si>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</si>
  <si>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</si>
  <si>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</si>
  <si>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</si>
  <si>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</si>
  <si>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</si>
  <si>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</si>
  <si>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</si>
  <si>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</si>
  <si>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</si>
  <si>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</si>
  <si>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 xml:space="preserve">Приложение № 4 </t>
  </si>
  <si>
    <t>Расходы на приобретение коммунальной техники и навесного оборудования</t>
  </si>
  <si>
    <t>47090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</si>
</sst>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9"/>
  <sheetViews>
    <sheetView tabSelected="1" zoomScale="120" zoomScaleNormal="120" zoomScalePageLayoutView="0" workbookViewId="0" topLeftCell="A4">
      <selection activeCell="I1133" sqref="I113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578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494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I15+I268+I285+I382+I572+I804+I904+I912+I1084+I1121</f>
        <v>2765190.9000000004</v>
      </c>
      <c r="J14" s="61">
        <f>J15+J268+J285+J382+J572+J804+J904+J912+J1084+J1121</f>
        <v>2359782.4</v>
      </c>
      <c r="K14" s="61">
        <f>K15+K268+K285+K382+K572+K804+K904+K912+K1084+K1121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157924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4697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4697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3035.2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2234.6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523</v>
      </c>
      <c r="B34" s="12" t="s">
        <v>260</v>
      </c>
      <c r="C34" s="12" t="s">
        <v>266</v>
      </c>
      <c r="D34" s="18" t="s">
        <v>4</v>
      </c>
      <c r="E34" s="19" t="s">
        <v>524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524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524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524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56849.2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9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56774.399999999994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56646.299999999996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56646.299999999996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44969.7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44969.7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44969.7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6293.400000000001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5880.6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5880.6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350.6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350.6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2945.1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9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6.2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6.2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9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6.2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6.2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6.2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9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6.2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6.2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9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9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6.2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6.2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523</v>
      </c>
      <c r="B86" s="12" t="s">
        <v>260</v>
      </c>
      <c r="C86" s="12" t="s">
        <v>261</v>
      </c>
      <c r="D86" s="13" t="s">
        <v>241</v>
      </c>
      <c r="E86" s="14" t="s">
        <v>524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524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6.2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524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6.2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524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9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6.2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6.2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6.2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6.2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9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6.2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523</v>
      </c>
      <c r="B109" s="12" t="s">
        <v>260</v>
      </c>
      <c r="C109" s="12" t="s">
        <v>280</v>
      </c>
      <c r="D109" s="18" t="s">
        <v>6</v>
      </c>
      <c r="E109" s="19" t="s">
        <v>524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524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6.2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524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6.2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524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9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6.2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6.2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1423.8</v>
      </c>
      <c r="J122" s="16">
        <f t="shared" si="14"/>
        <v>1035.7</v>
      </c>
      <c r="K122" s="16">
        <f t="shared" si="14"/>
        <v>1035.7</v>
      </c>
    </row>
    <row r="123" spans="1:11" ht="39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6.2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6.2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561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562</v>
      </c>
      <c r="B131" s="12" t="s">
        <v>260</v>
      </c>
      <c r="C131" s="12" t="s">
        <v>265</v>
      </c>
      <c r="D131" s="18" t="s">
        <v>566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563</v>
      </c>
      <c r="B132" s="12" t="s">
        <v>260</v>
      </c>
      <c r="C132" s="12" t="s">
        <v>265</v>
      </c>
      <c r="D132" s="18" t="s">
        <v>566</v>
      </c>
      <c r="E132" s="19" t="s">
        <v>567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564</v>
      </c>
      <c r="B133" s="12" t="s">
        <v>260</v>
      </c>
      <c r="C133" s="12" t="s">
        <v>265</v>
      </c>
      <c r="D133" s="18" t="s">
        <v>566</v>
      </c>
      <c r="E133" s="19" t="s">
        <v>567</v>
      </c>
      <c r="F133" s="19" t="s">
        <v>25</v>
      </c>
      <c r="G133" s="19" t="s">
        <v>568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566</v>
      </c>
      <c r="E134" s="19" t="s">
        <v>567</v>
      </c>
      <c r="F134" s="19" t="s">
        <v>25</v>
      </c>
      <c r="G134" s="19" t="s">
        <v>568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565</v>
      </c>
      <c r="B135" s="12" t="s">
        <v>260</v>
      </c>
      <c r="C135" s="12" t="s">
        <v>265</v>
      </c>
      <c r="D135" s="18" t="s">
        <v>566</v>
      </c>
      <c r="E135" s="19" t="s">
        <v>567</v>
      </c>
      <c r="F135" s="19" t="s">
        <v>25</v>
      </c>
      <c r="G135" s="19" t="s">
        <v>568</v>
      </c>
      <c r="H135" s="12" t="s">
        <v>569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200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200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200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200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200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I148+I156+I173+I209+I226+I247+I142+I257+I253+I264</f>
        <v>77219.1</v>
      </c>
      <c r="J141" s="56">
        <f>J148+J156+J173+J209+J226+J247+J142+J257+J253+J264</f>
        <v>37931.799999999996</v>
      </c>
      <c r="K141" s="56">
        <f>K148+K156+K173+K209+K226+K247+K142+K257+K253+K264</f>
        <v>37931.799999999996</v>
      </c>
    </row>
    <row r="142" spans="1:11" ht="26.2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127.8</v>
      </c>
      <c r="J142" s="70">
        <f t="shared" si="17"/>
        <v>61</v>
      </c>
      <c r="K142" s="70">
        <f t="shared" si="17"/>
        <v>61</v>
      </c>
    </row>
    <row r="143" spans="1:11" ht="39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127.8</v>
      </c>
      <c r="J143" s="16">
        <f t="shared" si="17"/>
        <v>61</v>
      </c>
      <c r="K143" s="16">
        <f t="shared" si="17"/>
        <v>61</v>
      </c>
    </row>
    <row r="144" spans="1:11" ht="26.2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127.8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127.8</v>
      </c>
      <c r="J145" s="16">
        <f t="shared" si="18"/>
        <v>61</v>
      </c>
      <c r="K145" s="16">
        <f t="shared" si="18"/>
        <v>61</v>
      </c>
    </row>
    <row r="146" spans="1:11" ht="26.2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127.8</v>
      </c>
      <c r="J146" s="16">
        <f t="shared" si="18"/>
        <v>61</v>
      </c>
      <c r="K146" s="16">
        <f t="shared" si="18"/>
        <v>61</v>
      </c>
    </row>
    <row r="147" spans="1:11" ht="26.2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127.8</v>
      </c>
      <c r="J147" s="16">
        <v>61</v>
      </c>
      <c r="K147" s="16">
        <v>61</v>
      </c>
    </row>
    <row r="148" spans="1:11" ht="39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6.2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9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9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6.2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6.2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6.2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6.2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9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6.2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6.2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2.5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6.2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6.2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523</v>
      </c>
      <c r="B169" s="12" t="s">
        <v>260</v>
      </c>
      <c r="C169" s="12" t="s">
        <v>298</v>
      </c>
      <c r="D169" s="18" t="s">
        <v>268</v>
      </c>
      <c r="E169" s="19" t="s">
        <v>524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6.2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524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6.2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524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6.2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524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41264.2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31084.3</v>
      </c>
      <c r="J174" s="16">
        <f>J175+J185</f>
        <v>174.4</v>
      </c>
      <c r="K174" s="16">
        <f>K175+K185</f>
        <v>174.4</v>
      </c>
    </row>
    <row r="175" spans="1:11" ht="39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30383.2</v>
      </c>
      <c r="J175" s="29">
        <f>J176+J179+J182</f>
        <v>118.5</v>
      </c>
      <c r="K175" s="29">
        <f>K176+K179+K182</f>
        <v>118.5</v>
      </c>
    </row>
    <row r="176" spans="1:11" ht="26.2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333</v>
      </c>
      <c r="J176" s="29">
        <f t="shared" si="22"/>
        <v>118.5</v>
      </c>
      <c r="K176" s="29">
        <f t="shared" si="22"/>
        <v>118.5</v>
      </c>
    </row>
    <row r="177" spans="1:11" ht="26.2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333</v>
      </c>
      <c r="J177" s="29">
        <f t="shared" si="22"/>
        <v>118.5</v>
      </c>
      <c r="K177" s="29">
        <f t="shared" si="22"/>
        <v>118.5</v>
      </c>
    </row>
    <row r="178" spans="1:11" ht="26.2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333</v>
      </c>
      <c r="J178" s="29">
        <v>118.5</v>
      </c>
      <c r="K178" s="29">
        <v>118.5</v>
      </c>
    </row>
    <row r="179" spans="1:11" ht="52.5">
      <c r="A179" s="116" t="s">
        <v>555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556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556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9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556</v>
      </c>
      <c r="H181" s="12" t="s">
        <v>14</v>
      </c>
      <c r="I181" s="29">
        <v>27050.2</v>
      </c>
      <c r="J181" s="29"/>
      <c r="K181" s="29"/>
    </row>
    <row r="182" spans="1:11" ht="26.25">
      <c r="A182" s="11" t="s">
        <v>570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571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571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9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571</v>
      </c>
      <c r="H184" s="12" t="s">
        <v>14</v>
      </c>
      <c r="I184" s="29">
        <v>3000</v>
      </c>
      <c r="J184" s="29"/>
      <c r="K184" s="29"/>
    </row>
    <row r="185" spans="1:11" ht="26.2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701.1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701.1</v>
      </c>
      <c r="J186" s="16">
        <f t="shared" si="25"/>
        <v>55.9</v>
      </c>
      <c r="K186" s="16">
        <f t="shared" si="25"/>
        <v>55.9</v>
      </c>
    </row>
    <row r="187" spans="1:11" ht="26.2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701.1</v>
      </c>
      <c r="J187" s="16">
        <f t="shared" si="25"/>
        <v>55.9</v>
      </c>
      <c r="K187" s="16">
        <f t="shared" si="25"/>
        <v>55.9</v>
      </c>
    </row>
    <row r="188" spans="1:11" ht="26.2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701.1</v>
      </c>
      <c r="J188" s="16">
        <v>55.9</v>
      </c>
      <c r="K188" s="16">
        <v>55.9</v>
      </c>
    </row>
    <row r="189" spans="1:11" ht="26.2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10173.3</v>
      </c>
      <c r="J189" s="29">
        <f>J190+J201</f>
        <v>8614.4</v>
      </c>
      <c r="K189" s="29">
        <f>K190+K201</f>
        <v>8614.4</v>
      </c>
    </row>
    <row r="190" spans="1:11" ht="26.2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10055.8</v>
      </c>
      <c r="J190" s="16">
        <f>J191+J194</f>
        <v>8614.4</v>
      </c>
      <c r="K190" s="16">
        <f>K191+K194</f>
        <v>8614.4</v>
      </c>
    </row>
    <row r="191" spans="1:11" ht="26.2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8984</v>
      </c>
      <c r="J191" s="16">
        <f t="shared" si="26"/>
        <v>8151.9</v>
      </c>
      <c r="K191" s="16">
        <f t="shared" si="26"/>
        <v>8151.9</v>
      </c>
    </row>
    <row r="192" spans="1:11" ht="39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8984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8984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1071.8</v>
      </c>
      <c r="J194" s="29">
        <f>+J197+J199+J195</f>
        <v>462.5</v>
      </c>
      <c r="K194" s="29">
        <f>+K197+K199+K195</f>
        <v>462.5</v>
      </c>
    </row>
    <row r="195" spans="1:11" ht="39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12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12</v>
      </c>
      <c r="J196" s="16"/>
      <c r="K196" s="16"/>
    </row>
    <row r="197" spans="1:11" ht="26.2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1011</v>
      </c>
      <c r="J197" s="16">
        <f>J198</f>
        <v>452</v>
      </c>
      <c r="K197" s="16">
        <f>K198</f>
        <v>452</v>
      </c>
    </row>
    <row r="198" spans="1:11" ht="26.2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1011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48.8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48.8</v>
      </c>
      <c r="J200" s="29">
        <v>10.5</v>
      </c>
      <c r="K200" s="29">
        <v>10.5</v>
      </c>
    </row>
    <row r="201" spans="1:11" ht="26.25">
      <c r="A201" s="17" t="s">
        <v>545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6.2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6.2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523</v>
      </c>
      <c r="B205" s="12" t="s">
        <v>260</v>
      </c>
      <c r="C205" s="12" t="s">
        <v>298</v>
      </c>
      <c r="D205" s="18" t="s">
        <v>262</v>
      </c>
      <c r="E205" s="19" t="s">
        <v>524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524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6.2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524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6.2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524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6.2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22653.2</v>
      </c>
      <c r="J209" s="85">
        <f>+J210+J221</f>
        <v>18351.899999999998</v>
      </c>
      <c r="K209" s="85">
        <f>+K210+K221</f>
        <v>18351.899999999998</v>
      </c>
    </row>
    <row r="210" spans="1:11" ht="26.2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21943.2</v>
      </c>
      <c r="J210" s="16">
        <f t="shared" si="29"/>
        <v>18001.899999999998</v>
      </c>
      <c r="K210" s="16">
        <f t="shared" si="29"/>
        <v>18001.899999999998</v>
      </c>
    </row>
    <row r="211" spans="1:11" ht="26.2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21943.2</v>
      </c>
      <c r="J211" s="16">
        <f>J212+J218+J215</f>
        <v>18001.899999999998</v>
      </c>
      <c r="K211" s="16">
        <f>K212+K218+K215</f>
        <v>18001.899999999998</v>
      </c>
    </row>
    <row r="212" spans="1:11" ht="26.2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21860.5</v>
      </c>
      <c r="J212" s="16">
        <f t="shared" si="29"/>
        <v>17929.3</v>
      </c>
      <c r="K212" s="16">
        <f t="shared" si="29"/>
        <v>17929.3</v>
      </c>
    </row>
    <row r="213" spans="1:11" ht="26.2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21860.5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21860.5</v>
      </c>
      <c r="J214" s="16">
        <v>17929.3</v>
      </c>
      <c r="K214" s="16">
        <v>17929.3</v>
      </c>
    </row>
    <row r="215" spans="1:11" ht="26.2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35.9</v>
      </c>
      <c r="J215" s="16">
        <f t="shared" si="30"/>
        <v>14.5</v>
      </c>
      <c r="K215" s="16">
        <f t="shared" si="30"/>
        <v>14.5</v>
      </c>
    </row>
    <row r="216" spans="1:11" ht="26.2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35.9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35.9</v>
      </c>
      <c r="J217" s="16">
        <v>14.5</v>
      </c>
      <c r="K217" s="16">
        <v>14.5</v>
      </c>
    </row>
    <row r="218" spans="1:11" ht="26.2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46.8</v>
      </c>
      <c r="J218" s="16">
        <f t="shared" si="31"/>
        <v>58.1</v>
      </c>
      <c r="K218" s="16">
        <f t="shared" si="31"/>
        <v>58.1</v>
      </c>
    </row>
    <row r="219" spans="1:11" ht="26.2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46.8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46.8</v>
      </c>
      <c r="J220" s="16">
        <v>58.1</v>
      </c>
      <c r="K220" s="16">
        <v>58.1</v>
      </c>
    </row>
    <row r="221" spans="1:11" ht="52.5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6.2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6.2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6.2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6.2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6.2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6455.700000000001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6434.6</v>
      </c>
      <c r="J227" s="16">
        <f>J228</f>
        <v>5779.900000000001</v>
      </c>
      <c r="K227" s="16">
        <f>K228</f>
        <v>5779.900000000001</v>
      </c>
    </row>
    <row r="228" spans="1:11" ht="26.2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6434.6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9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997.4000000000001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9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15.1</v>
      </c>
      <c r="J234" s="16">
        <v>15.1</v>
      </c>
      <c r="K234" s="16">
        <v>15.1</v>
      </c>
    </row>
    <row r="235" spans="1:11" ht="26.2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941.1</v>
      </c>
      <c r="J235" s="16">
        <f>J236</f>
        <v>460</v>
      </c>
      <c r="K235" s="16">
        <f>K236</f>
        <v>460</v>
      </c>
    </row>
    <row r="236" spans="1:11" ht="26.2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941.1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6.2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523</v>
      </c>
      <c r="B241" s="12" t="s">
        <v>260</v>
      </c>
      <c r="C241" s="12" t="s">
        <v>298</v>
      </c>
      <c r="D241" s="18" t="s">
        <v>283</v>
      </c>
      <c r="E241" s="19" t="s">
        <v>524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524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524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6.2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524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524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524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9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+I248</f>
        <v>1081.3</v>
      </c>
      <c r="J247" s="79">
        <f>+J248</f>
        <v>199.5</v>
      </c>
      <c r="K247" s="79">
        <f>+K248</f>
        <v>199.5</v>
      </c>
    </row>
    <row r="248" spans="1:11" ht="12.75">
      <c r="A248" s="11" t="s">
        <v>167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25</v>
      </c>
      <c r="G248" s="19" t="s">
        <v>30</v>
      </c>
      <c r="H248" s="12"/>
      <c r="I248" s="16">
        <f aca="true" t="shared" si="34" ref="I248:K251">I249</f>
        <v>1081.3</v>
      </c>
      <c r="J248" s="16">
        <f t="shared" si="34"/>
        <v>199.5</v>
      </c>
      <c r="K248" s="16">
        <f t="shared" si="34"/>
        <v>199.5</v>
      </c>
    </row>
    <row r="249" spans="1:11" ht="26.25">
      <c r="A249" s="17" t="s">
        <v>40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30</v>
      </c>
      <c r="H249" s="12"/>
      <c r="I249" s="16">
        <f t="shared" si="34"/>
        <v>1081.3</v>
      </c>
      <c r="J249" s="16">
        <f t="shared" si="34"/>
        <v>199.5</v>
      </c>
      <c r="K249" s="16">
        <f t="shared" si="34"/>
        <v>199.5</v>
      </c>
    </row>
    <row r="250" spans="1:11" ht="26.25">
      <c r="A250" s="17" t="s">
        <v>82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/>
      <c r="I250" s="16">
        <f t="shared" si="34"/>
        <v>1081.3</v>
      </c>
      <c r="J250" s="16">
        <f t="shared" si="34"/>
        <v>199.5</v>
      </c>
      <c r="K250" s="16">
        <f t="shared" si="34"/>
        <v>199.5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241</v>
      </c>
      <c r="E251" s="19" t="s">
        <v>236</v>
      </c>
      <c r="F251" s="19" t="s">
        <v>260</v>
      </c>
      <c r="G251" s="19" t="s">
        <v>83</v>
      </c>
      <c r="H251" s="12" t="s">
        <v>1</v>
      </c>
      <c r="I251" s="16">
        <f t="shared" si="34"/>
        <v>1081.3</v>
      </c>
      <c r="J251" s="16">
        <f t="shared" si="34"/>
        <v>199.5</v>
      </c>
      <c r="K251" s="16">
        <f t="shared" si="34"/>
        <v>199.5</v>
      </c>
    </row>
    <row r="252" spans="1:11" ht="12.75">
      <c r="A252" s="17" t="s">
        <v>246</v>
      </c>
      <c r="B252" s="12" t="s">
        <v>260</v>
      </c>
      <c r="C252" s="12" t="s">
        <v>298</v>
      </c>
      <c r="D252" s="18" t="s">
        <v>241</v>
      </c>
      <c r="E252" s="19" t="s">
        <v>236</v>
      </c>
      <c r="F252" s="19" t="s">
        <v>260</v>
      </c>
      <c r="G252" s="19" t="s">
        <v>83</v>
      </c>
      <c r="H252" s="12" t="s">
        <v>247</v>
      </c>
      <c r="I252" s="16">
        <v>1081.3</v>
      </c>
      <c r="J252" s="16">
        <v>199.5</v>
      </c>
      <c r="K252" s="16">
        <v>199.5</v>
      </c>
    </row>
    <row r="253" spans="1:11" ht="12.75">
      <c r="A253" s="84" t="s">
        <v>284</v>
      </c>
      <c r="B253" s="76" t="s">
        <v>260</v>
      </c>
      <c r="C253" s="76" t="s">
        <v>298</v>
      </c>
      <c r="D253" s="77" t="s">
        <v>11</v>
      </c>
      <c r="E253" s="78" t="s">
        <v>231</v>
      </c>
      <c r="F253" s="78" t="s">
        <v>25</v>
      </c>
      <c r="G253" s="78" t="s">
        <v>30</v>
      </c>
      <c r="H253" s="76"/>
      <c r="I253" s="79">
        <f>I254</f>
        <v>50</v>
      </c>
      <c r="J253" s="79">
        <f aca="true" t="shared" si="35" ref="J253:K255">J254</f>
        <v>0</v>
      </c>
      <c r="K253" s="79">
        <f t="shared" si="35"/>
        <v>0</v>
      </c>
    </row>
    <row r="254" spans="1:11" ht="12.75">
      <c r="A254" s="17" t="s">
        <v>55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/>
      <c r="I254" s="16">
        <f>I255</f>
        <v>50</v>
      </c>
      <c r="J254" s="16">
        <f t="shared" si="35"/>
        <v>0</v>
      </c>
      <c r="K254" s="16">
        <f t="shared" si="35"/>
        <v>0</v>
      </c>
    </row>
    <row r="255" spans="1:11" ht="12.75">
      <c r="A255" s="17" t="s">
        <v>237</v>
      </c>
      <c r="B255" s="12" t="s">
        <v>260</v>
      </c>
      <c r="C255" s="12" t="s">
        <v>298</v>
      </c>
      <c r="D255" s="18" t="s">
        <v>11</v>
      </c>
      <c r="E255" s="19" t="s">
        <v>231</v>
      </c>
      <c r="F255" s="19" t="s">
        <v>25</v>
      </c>
      <c r="G255" s="19" t="s">
        <v>56</v>
      </c>
      <c r="H255" s="12" t="s">
        <v>238</v>
      </c>
      <c r="I255" s="16">
        <f>I256</f>
        <v>50</v>
      </c>
      <c r="J255" s="16">
        <f t="shared" si="35"/>
        <v>0</v>
      </c>
      <c r="K255" s="16">
        <f t="shared" si="35"/>
        <v>0</v>
      </c>
    </row>
    <row r="256" spans="1:11" ht="12.75">
      <c r="A256" s="17" t="s">
        <v>20</v>
      </c>
      <c r="B256" s="12" t="s">
        <v>260</v>
      </c>
      <c r="C256" s="12" t="s">
        <v>298</v>
      </c>
      <c r="D256" s="18" t="s">
        <v>11</v>
      </c>
      <c r="E256" s="19" t="s">
        <v>231</v>
      </c>
      <c r="F256" s="19" t="s">
        <v>25</v>
      </c>
      <c r="G256" s="19" t="s">
        <v>56</v>
      </c>
      <c r="H256" s="12" t="s">
        <v>21</v>
      </c>
      <c r="I256" s="16">
        <v>50</v>
      </c>
      <c r="J256" s="16"/>
      <c r="K256" s="16"/>
    </row>
    <row r="257" spans="1:11" ht="12.75">
      <c r="A257" s="87" t="s">
        <v>532</v>
      </c>
      <c r="B257" s="76" t="s">
        <v>260</v>
      </c>
      <c r="C257" s="76" t="s">
        <v>298</v>
      </c>
      <c r="D257" s="77" t="s">
        <v>534</v>
      </c>
      <c r="E257" s="78" t="s">
        <v>231</v>
      </c>
      <c r="F257" s="78" t="s">
        <v>25</v>
      </c>
      <c r="G257" s="78" t="s">
        <v>30</v>
      </c>
      <c r="H257" s="76"/>
      <c r="I257" s="85">
        <f>I261+I258</f>
        <v>173.3</v>
      </c>
      <c r="J257" s="85">
        <f>J261+J258</f>
        <v>0</v>
      </c>
      <c r="K257" s="85">
        <f>K261+K258</f>
        <v>0</v>
      </c>
    </row>
    <row r="258" spans="1:11" ht="66">
      <c r="A258" s="115" t="s">
        <v>549</v>
      </c>
      <c r="B258" s="12" t="s">
        <v>260</v>
      </c>
      <c r="C258" s="12" t="s">
        <v>298</v>
      </c>
      <c r="D258" s="13" t="s">
        <v>534</v>
      </c>
      <c r="E258" s="14" t="s">
        <v>231</v>
      </c>
      <c r="F258" s="14" t="s">
        <v>25</v>
      </c>
      <c r="G258" s="14" t="s">
        <v>550</v>
      </c>
      <c r="H258" s="12"/>
      <c r="I258" s="16">
        <f aca="true" t="shared" si="36" ref="I258:K259">I259</f>
        <v>73.6</v>
      </c>
      <c r="J258" s="16">
        <f t="shared" si="36"/>
        <v>0</v>
      </c>
      <c r="K258" s="16">
        <f t="shared" si="36"/>
        <v>0</v>
      </c>
    </row>
    <row r="259" spans="1:11" ht="12.75">
      <c r="A259" s="17" t="s">
        <v>0</v>
      </c>
      <c r="B259" s="12" t="s">
        <v>260</v>
      </c>
      <c r="C259" s="12" t="s">
        <v>298</v>
      </c>
      <c r="D259" s="13" t="s">
        <v>534</v>
      </c>
      <c r="E259" s="14" t="s">
        <v>231</v>
      </c>
      <c r="F259" s="14" t="s">
        <v>25</v>
      </c>
      <c r="G259" s="14" t="s">
        <v>550</v>
      </c>
      <c r="H259" s="12" t="s">
        <v>1</v>
      </c>
      <c r="I259" s="16">
        <f t="shared" si="36"/>
        <v>73.6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532</v>
      </c>
      <c r="B260" s="12" t="s">
        <v>260</v>
      </c>
      <c r="C260" s="12" t="s">
        <v>298</v>
      </c>
      <c r="D260" s="13" t="s">
        <v>534</v>
      </c>
      <c r="E260" s="14" t="s">
        <v>231</v>
      </c>
      <c r="F260" s="14" t="s">
        <v>25</v>
      </c>
      <c r="G260" s="14" t="s">
        <v>550</v>
      </c>
      <c r="H260" s="12" t="s">
        <v>536</v>
      </c>
      <c r="I260" s="16">
        <v>73.6</v>
      </c>
      <c r="J260" s="16"/>
      <c r="K260" s="16"/>
    </row>
    <row r="261" spans="1:11" ht="12.75">
      <c r="A261" s="17" t="s">
        <v>533</v>
      </c>
      <c r="B261" s="12" t="s">
        <v>260</v>
      </c>
      <c r="C261" s="12" t="s">
        <v>298</v>
      </c>
      <c r="D261" s="18" t="s">
        <v>534</v>
      </c>
      <c r="E261" s="19" t="s">
        <v>231</v>
      </c>
      <c r="F261" s="19" t="s">
        <v>25</v>
      </c>
      <c r="G261" s="19" t="s">
        <v>535</v>
      </c>
      <c r="H261" s="12"/>
      <c r="I261" s="29">
        <f aca="true" t="shared" si="37" ref="I261:K262">I262</f>
        <v>99.7</v>
      </c>
      <c r="J261" s="29">
        <f t="shared" si="37"/>
        <v>0</v>
      </c>
      <c r="K261" s="29">
        <f t="shared" si="37"/>
        <v>0</v>
      </c>
    </row>
    <row r="262" spans="1:11" ht="12.75">
      <c r="A262" s="17" t="s">
        <v>0</v>
      </c>
      <c r="B262" s="12" t="s">
        <v>260</v>
      </c>
      <c r="C262" s="12" t="s">
        <v>298</v>
      </c>
      <c r="D262" s="18" t="s">
        <v>534</v>
      </c>
      <c r="E262" s="19" t="s">
        <v>231</v>
      </c>
      <c r="F262" s="19" t="s">
        <v>25</v>
      </c>
      <c r="G262" s="19" t="s">
        <v>535</v>
      </c>
      <c r="H262" s="12" t="s">
        <v>1</v>
      </c>
      <c r="I262" s="29">
        <f t="shared" si="37"/>
        <v>99.7</v>
      </c>
      <c r="J262" s="29">
        <f t="shared" si="37"/>
        <v>0</v>
      </c>
      <c r="K262" s="29">
        <f t="shared" si="37"/>
        <v>0</v>
      </c>
    </row>
    <row r="263" spans="1:11" ht="12.75">
      <c r="A263" s="17" t="s">
        <v>532</v>
      </c>
      <c r="B263" s="12" t="s">
        <v>260</v>
      </c>
      <c r="C263" s="12" t="s">
        <v>298</v>
      </c>
      <c r="D263" s="18" t="s">
        <v>534</v>
      </c>
      <c r="E263" s="19" t="s">
        <v>231</v>
      </c>
      <c r="F263" s="19" t="s">
        <v>25</v>
      </c>
      <c r="G263" s="19" t="s">
        <v>535</v>
      </c>
      <c r="H263" s="12" t="s">
        <v>536</v>
      </c>
      <c r="I263" s="29">
        <v>99.7</v>
      </c>
      <c r="J263" s="29"/>
      <c r="K263" s="29"/>
    </row>
    <row r="264" spans="1:11" ht="26.25">
      <c r="A264" s="84" t="s">
        <v>572</v>
      </c>
      <c r="B264" s="76" t="s">
        <v>260</v>
      </c>
      <c r="C264" s="76" t="s">
        <v>298</v>
      </c>
      <c r="D264" s="77" t="s">
        <v>574</v>
      </c>
      <c r="E264" s="78" t="s">
        <v>231</v>
      </c>
      <c r="F264" s="78" t="s">
        <v>25</v>
      </c>
      <c r="G264" s="78" t="s">
        <v>30</v>
      </c>
      <c r="H264" s="76"/>
      <c r="I264" s="85">
        <f aca="true" t="shared" si="38" ref="I264:K266">I265</f>
        <v>10</v>
      </c>
      <c r="J264" s="85">
        <f t="shared" si="38"/>
        <v>0</v>
      </c>
      <c r="K264" s="85">
        <f t="shared" si="38"/>
        <v>0</v>
      </c>
    </row>
    <row r="265" spans="1:11" ht="39">
      <c r="A265" s="17" t="s">
        <v>573</v>
      </c>
      <c r="B265" s="12" t="s">
        <v>260</v>
      </c>
      <c r="C265" s="12" t="s">
        <v>298</v>
      </c>
      <c r="D265" s="18" t="s">
        <v>574</v>
      </c>
      <c r="E265" s="19" t="s">
        <v>231</v>
      </c>
      <c r="F265" s="19" t="s">
        <v>25</v>
      </c>
      <c r="G265" s="19" t="s">
        <v>575</v>
      </c>
      <c r="H265" s="12"/>
      <c r="I265" s="29">
        <f t="shared" si="38"/>
        <v>10</v>
      </c>
      <c r="J265" s="29">
        <f t="shared" si="38"/>
        <v>0</v>
      </c>
      <c r="K265" s="29">
        <f t="shared" si="38"/>
        <v>0</v>
      </c>
    </row>
    <row r="266" spans="1:11" ht="12.75">
      <c r="A266" s="17" t="s">
        <v>237</v>
      </c>
      <c r="B266" s="12" t="s">
        <v>260</v>
      </c>
      <c r="C266" s="12" t="s">
        <v>298</v>
      </c>
      <c r="D266" s="18" t="s">
        <v>574</v>
      </c>
      <c r="E266" s="19" t="s">
        <v>231</v>
      </c>
      <c r="F266" s="19" t="s">
        <v>25</v>
      </c>
      <c r="G266" s="19" t="s">
        <v>575</v>
      </c>
      <c r="H266" s="12" t="s">
        <v>238</v>
      </c>
      <c r="I266" s="29">
        <f t="shared" si="38"/>
        <v>10</v>
      </c>
      <c r="J266" s="29">
        <f t="shared" si="38"/>
        <v>0</v>
      </c>
      <c r="K266" s="29">
        <f t="shared" si="38"/>
        <v>0</v>
      </c>
    </row>
    <row r="267" spans="1:11" ht="12.75">
      <c r="A267" s="17" t="s">
        <v>20</v>
      </c>
      <c r="B267" s="12" t="s">
        <v>260</v>
      </c>
      <c r="C267" s="12" t="s">
        <v>298</v>
      </c>
      <c r="D267" s="18" t="s">
        <v>574</v>
      </c>
      <c r="E267" s="19" t="s">
        <v>231</v>
      </c>
      <c r="F267" s="19" t="s">
        <v>25</v>
      </c>
      <c r="G267" s="19" t="s">
        <v>575</v>
      </c>
      <c r="H267" s="12" t="s">
        <v>21</v>
      </c>
      <c r="I267" s="29">
        <v>10</v>
      </c>
      <c r="J267" s="29"/>
      <c r="K267" s="29"/>
    </row>
    <row r="268" spans="1:11" ht="12.75">
      <c r="A268" s="54" t="s">
        <v>289</v>
      </c>
      <c r="B268" s="1" t="s">
        <v>266</v>
      </c>
      <c r="C268" s="1"/>
      <c r="D268" s="3"/>
      <c r="E268" s="4"/>
      <c r="F268" s="4"/>
      <c r="G268" s="5"/>
      <c r="H268" s="1"/>
      <c r="I268" s="22">
        <f>I269</f>
        <v>14513.8</v>
      </c>
      <c r="J268" s="22">
        <f>J269</f>
        <v>13936.3</v>
      </c>
      <c r="K268" s="22">
        <f>K269</f>
        <v>13936.3</v>
      </c>
    </row>
    <row r="269" spans="1:11" ht="26.25">
      <c r="A269" s="44" t="s">
        <v>447</v>
      </c>
      <c r="B269" s="45" t="s">
        <v>266</v>
      </c>
      <c r="C269" s="45" t="s">
        <v>275</v>
      </c>
      <c r="D269" s="46"/>
      <c r="E269" s="47"/>
      <c r="F269" s="47"/>
      <c r="G269" s="48"/>
      <c r="H269" s="45"/>
      <c r="I269" s="49">
        <f>+I270</f>
        <v>14513.8</v>
      </c>
      <c r="J269" s="49">
        <f>+J270</f>
        <v>13936.3</v>
      </c>
      <c r="K269" s="49">
        <f>+K270</f>
        <v>13936.3</v>
      </c>
    </row>
    <row r="270" spans="1:11" ht="39">
      <c r="A270" s="71" t="s">
        <v>358</v>
      </c>
      <c r="B270" s="76" t="s">
        <v>266</v>
      </c>
      <c r="C270" s="76" t="s">
        <v>275</v>
      </c>
      <c r="D270" s="77" t="s">
        <v>261</v>
      </c>
      <c r="E270" s="78" t="s">
        <v>231</v>
      </c>
      <c r="F270" s="78" t="s">
        <v>25</v>
      </c>
      <c r="G270" s="78" t="s">
        <v>30</v>
      </c>
      <c r="H270" s="76"/>
      <c r="I270" s="85">
        <f>I271</f>
        <v>14513.8</v>
      </c>
      <c r="J270" s="85">
        <f>J271</f>
        <v>13936.3</v>
      </c>
      <c r="K270" s="85">
        <f>K271</f>
        <v>13936.3</v>
      </c>
    </row>
    <row r="271" spans="1:11" ht="26.25">
      <c r="A271" s="32" t="s">
        <v>84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25</v>
      </c>
      <c r="G271" s="19" t="s">
        <v>30</v>
      </c>
      <c r="H271" s="12"/>
      <c r="I271" s="16">
        <f aca="true" t="shared" si="39" ref="I271:K274">I272</f>
        <v>14513.8</v>
      </c>
      <c r="J271" s="16">
        <f t="shared" si="39"/>
        <v>13936.3</v>
      </c>
      <c r="K271" s="16">
        <f t="shared" si="39"/>
        <v>13936.3</v>
      </c>
    </row>
    <row r="272" spans="1:11" ht="39">
      <c r="A272" s="32" t="s">
        <v>85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30</v>
      </c>
      <c r="H272" s="12"/>
      <c r="I272" s="29">
        <f>I273+I279+I276+I282</f>
        <v>14513.8</v>
      </c>
      <c r="J272" s="29">
        <f>J273+J279+J276+J282</f>
        <v>13936.3</v>
      </c>
      <c r="K272" s="29">
        <f>K273+K279+K276+K282</f>
        <v>13936.3</v>
      </c>
    </row>
    <row r="273" spans="1:11" ht="26.25">
      <c r="A273" s="32" t="s">
        <v>86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87</v>
      </c>
      <c r="H273" s="12"/>
      <c r="I273" s="16">
        <f t="shared" si="39"/>
        <v>14396</v>
      </c>
      <c r="J273" s="16">
        <f t="shared" si="39"/>
        <v>13814.3</v>
      </c>
      <c r="K273" s="16">
        <f t="shared" si="39"/>
        <v>13814.3</v>
      </c>
    </row>
    <row r="274" spans="1:11" ht="26.2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87</v>
      </c>
      <c r="H274" s="12" t="s">
        <v>233</v>
      </c>
      <c r="I274" s="16">
        <f t="shared" si="39"/>
        <v>14396</v>
      </c>
      <c r="J274" s="16">
        <f t="shared" si="39"/>
        <v>13814.3</v>
      </c>
      <c r="K274" s="16">
        <f t="shared" si="39"/>
        <v>13814.3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87</v>
      </c>
      <c r="H275" s="12" t="s">
        <v>250</v>
      </c>
      <c r="I275" s="16">
        <v>14396</v>
      </c>
      <c r="J275" s="16">
        <v>13814.3</v>
      </c>
      <c r="K275" s="16">
        <v>13814.3</v>
      </c>
    </row>
    <row r="276" spans="1:11" ht="26.25">
      <c r="A276" s="17" t="s">
        <v>342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388</v>
      </c>
      <c r="H276" s="12"/>
      <c r="I276" s="16">
        <f aca="true" t="shared" si="40" ref="I276:K277">I277</f>
        <v>38.3</v>
      </c>
      <c r="J276" s="16">
        <f t="shared" si="40"/>
        <v>15.6</v>
      </c>
      <c r="K276" s="16">
        <f t="shared" si="40"/>
        <v>15.6</v>
      </c>
    </row>
    <row r="277" spans="1:11" ht="26.25">
      <c r="A277" s="17" t="s">
        <v>234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388</v>
      </c>
      <c r="H277" s="12" t="s">
        <v>233</v>
      </c>
      <c r="I277" s="16">
        <f t="shared" si="40"/>
        <v>38.3</v>
      </c>
      <c r="J277" s="16">
        <f t="shared" si="40"/>
        <v>15.6</v>
      </c>
      <c r="K277" s="16">
        <f t="shared" si="40"/>
        <v>15.6</v>
      </c>
    </row>
    <row r="278" spans="1:11" ht="12.75">
      <c r="A278" s="17" t="s">
        <v>2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388</v>
      </c>
      <c r="H278" s="12" t="s">
        <v>250</v>
      </c>
      <c r="I278" s="16">
        <v>38.3</v>
      </c>
      <c r="J278" s="16">
        <v>15.6</v>
      </c>
      <c r="K278" s="16">
        <v>15.6</v>
      </c>
    </row>
    <row r="279" spans="1:11" ht="26.25">
      <c r="A279" s="17" t="s">
        <v>340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341</v>
      </c>
      <c r="H279" s="12"/>
      <c r="I279" s="29">
        <f aca="true" t="shared" si="41" ref="I279:K280">I280</f>
        <v>49.7</v>
      </c>
      <c r="J279" s="29">
        <f t="shared" si="41"/>
        <v>62.3</v>
      </c>
      <c r="K279" s="29">
        <f t="shared" si="41"/>
        <v>62.3</v>
      </c>
    </row>
    <row r="280" spans="1:11" ht="26.2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341</v>
      </c>
      <c r="H280" s="12" t="s">
        <v>233</v>
      </c>
      <c r="I280" s="29">
        <f t="shared" si="41"/>
        <v>49.7</v>
      </c>
      <c r="J280" s="29">
        <f t="shared" si="41"/>
        <v>62.3</v>
      </c>
      <c r="K280" s="29">
        <f t="shared" si="41"/>
        <v>62.3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341</v>
      </c>
      <c r="H281" s="12" t="s">
        <v>250</v>
      </c>
      <c r="I281" s="29">
        <v>49.7</v>
      </c>
      <c r="J281" s="29">
        <v>62.3</v>
      </c>
      <c r="K281" s="29">
        <v>62.3</v>
      </c>
    </row>
    <row r="282" spans="1:11" ht="26.25">
      <c r="A282" s="17" t="s">
        <v>438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439</v>
      </c>
      <c r="H282" s="12"/>
      <c r="I282" s="16">
        <f>+I283</f>
        <v>29.8</v>
      </c>
      <c r="J282" s="16">
        <f>+J283</f>
        <v>44.1</v>
      </c>
      <c r="K282" s="16">
        <f>+K283</f>
        <v>44.1</v>
      </c>
    </row>
    <row r="283" spans="1:11" ht="26.25">
      <c r="A283" s="17" t="s">
        <v>23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439</v>
      </c>
      <c r="H283" s="12" t="s">
        <v>311</v>
      </c>
      <c r="I283" s="16">
        <f>I284</f>
        <v>29.8</v>
      </c>
      <c r="J283" s="16">
        <f>J284</f>
        <v>44.1</v>
      </c>
      <c r="K283" s="16">
        <f>K284</f>
        <v>44.1</v>
      </c>
    </row>
    <row r="284" spans="1:11" ht="26.25">
      <c r="A284" s="17" t="s">
        <v>240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439</v>
      </c>
      <c r="H284" s="12" t="s">
        <v>245</v>
      </c>
      <c r="I284" s="16">
        <v>29.8</v>
      </c>
      <c r="J284" s="16">
        <v>44.1</v>
      </c>
      <c r="K284" s="16">
        <v>44.1</v>
      </c>
    </row>
    <row r="285" spans="1:11" ht="12.75">
      <c r="A285" s="54" t="s">
        <v>286</v>
      </c>
      <c r="B285" s="1" t="s">
        <v>261</v>
      </c>
      <c r="C285" s="1"/>
      <c r="D285" s="3"/>
      <c r="E285" s="4"/>
      <c r="F285" s="4"/>
      <c r="G285" s="5"/>
      <c r="H285" s="1"/>
      <c r="I285" s="28">
        <f>I286+I293+I306+I346</f>
        <v>255721.3</v>
      </c>
      <c r="J285" s="28">
        <f>J286+J293+J306+J346</f>
        <v>132591.7</v>
      </c>
      <c r="K285" s="28">
        <f>K286+K293+K306+K346</f>
        <v>107451.40000000001</v>
      </c>
    </row>
    <row r="286" spans="1:11" ht="12.75">
      <c r="A286" s="44" t="s">
        <v>302</v>
      </c>
      <c r="B286" s="45" t="s">
        <v>261</v>
      </c>
      <c r="C286" s="45" t="s">
        <v>268</v>
      </c>
      <c r="D286" s="46"/>
      <c r="E286" s="47"/>
      <c r="F286" s="47"/>
      <c r="G286" s="48"/>
      <c r="H286" s="45"/>
      <c r="I286" s="49">
        <f aca="true" t="shared" si="42" ref="I286:K291">I287</f>
        <v>577</v>
      </c>
      <c r="J286" s="49">
        <f t="shared" si="42"/>
        <v>577</v>
      </c>
      <c r="K286" s="49">
        <f t="shared" si="42"/>
        <v>577</v>
      </c>
    </row>
    <row r="287" spans="1:11" ht="39">
      <c r="A287" s="71" t="s">
        <v>362</v>
      </c>
      <c r="B287" s="76" t="s">
        <v>261</v>
      </c>
      <c r="C287" s="76" t="s">
        <v>268</v>
      </c>
      <c r="D287" s="77" t="s">
        <v>280</v>
      </c>
      <c r="E287" s="78" t="s">
        <v>231</v>
      </c>
      <c r="F287" s="78" t="s">
        <v>25</v>
      </c>
      <c r="G287" s="78" t="s">
        <v>30</v>
      </c>
      <c r="H287" s="76"/>
      <c r="I287" s="79">
        <f>I288</f>
        <v>577</v>
      </c>
      <c r="J287" s="79">
        <f t="shared" si="42"/>
        <v>577</v>
      </c>
      <c r="K287" s="79">
        <f t="shared" si="42"/>
        <v>577</v>
      </c>
    </row>
    <row r="288" spans="1:11" ht="12.75">
      <c r="A288" s="32" t="s">
        <v>349</v>
      </c>
      <c r="B288" s="12" t="s">
        <v>261</v>
      </c>
      <c r="C288" s="12" t="s">
        <v>268</v>
      </c>
      <c r="D288" s="18" t="s">
        <v>280</v>
      </c>
      <c r="E288" s="19" t="s">
        <v>229</v>
      </c>
      <c r="F288" s="19" t="s">
        <v>25</v>
      </c>
      <c r="G288" s="19" t="s">
        <v>30</v>
      </c>
      <c r="H288" s="12"/>
      <c r="I288" s="16">
        <f t="shared" si="42"/>
        <v>577</v>
      </c>
      <c r="J288" s="16">
        <f t="shared" si="42"/>
        <v>577</v>
      </c>
      <c r="K288" s="16">
        <f t="shared" si="42"/>
        <v>577</v>
      </c>
    </row>
    <row r="289" spans="1:11" ht="26.25">
      <c r="A289" s="32" t="s">
        <v>38</v>
      </c>
      <c r="B289" s="12" t="s">
        <v>261</v>
      </c>
      <c r="C289" s="12" t="s">
        <v>268</v>
      </c>
      <c r="D289" s="18" t="s">
        <v>280</v>
      </c>
      <c r="E289" s="19" t="s">
        <v>229</v>
      </c>
      <c r="F289" s="19" t="s">
        <v>260</v>
      </c>
      <c r="G289" s="19" t="s">
        <v>30</v>
      </c>
      <c r="H289" s="12"/>
      <c r="I289" s="16">
        <f t="shared" si="42"/>
        <v>577</v>
      </c>
      <c r="J289" s="16">
        <f t="shared" si="42"/>
        <v>577</v>
      </c>
      <c r="K289" s="16">
        <f t="shared" si="42"/>
        <v>577</v>
      </c>
    </row>
    <row r="290" spans="1:11" ht="39">
      <c r="A290" s="32" t="s">
        <v>402</v>
      </c>
      <c r="B290" s="12" t="s">
        <v>261</v>
      </c>
      <c r="C290" s="12" t="s">
        <v>268</v>
      </c>
      <c r="D290" s="18" t="s">
        <v>280</v>
      </c>
      <c r="E290" s="19" t="s">
        <v>229</v>
      </c>
      <c r="F290" s="19" t="s">
        <v>260</v>
      </c>
      <c r="G290" s="19" t="s">
        <v>39</v>
      </c>
      <c r="H290" s="12"/>
      <c r="I290" s="16">
        <f t="shared" si="42"/>
        <v>577</v>
      </c>
      <c r="J290" s="16">
        <f t="shared" si="42"/>
        <v>577</v>
      </c>
      <c r="K290" s="16">
        <f t="shared" si="42"/>
        <v>577</v>
      </c>
    </row>
    <row r="291" spans="1:11" ht="26.25">
      <c r="A291" s="17" t="s">
        <v>23</v>
      </c>
      <c r="B291" s="12" t="s">
        <v>261</v>
      </c>
      <c r="C291" s="12" t="s">
        <v>268</v>
      </c>
      <c r="D291" s="18" t="s">
        <v>280</v>
      </c>
      <c r="E291" s="19" t="s">
        <v>229</v>
      </c>
      <c r="F291" s="19" t="s">
        <v>260</v>
      </c>
      <c r="G291" s="19" t="s">
        <v>39</v>
      </c>
      <c r="H291" s="12" t="s">
        <v>311</v>
      </c>
      <c r="I291" s="16">
        <f t="shared" si="42"/>
        <v>577</v>
      </c>
      <c r="J291" s="16">
        <f t="shared" si="42"/>
        <v>577</v>
      </c>
      <c r="K291" s="16">
        <f t="shared" si="42"/>
        <v>577</v>
      </c>
    </row>
    <row r="292" spans="1:11" ht="26.25">
      <c r="A292" s="17" t="s">
        <v>240</v>
      </c>
      <c r="B292" s="12" t="s">
        <v>261</v>
      </c>
      <c r="C292" s="12" t="s">
        <v>268</v>
      </c>
      <c r="D292" s="18" t="s">
        <v>280</v>
      </c>
      <c r="E292" s="19" t="s">
        <v>229</v>
      </c>
      <c r="F292" s="19" t="s">
        <v>260</v>
      </c>
      <c r="G292" s="19" t="s">
        <v>39</v>
      </c>
      <c r="H292" s="12" t="s">
        <v>245</v>
      </c>
      <c r="I292" s="16">
        <v>577</v>
      </c>
      <c r="J292" s="16">
        <v>577</v>
      </c>
      <c r="K292" s="16">
        <v>577</v>
      </c>
    </row>
    <row r="293" spans="1:11" ht="12.75">
      <c r="A293" s="44" t="s">
        <v>287</v>
      </c>
      <c r="B293" s="45" t="s">
        <v>261</v>
      </c>
      <c r="C293" s="45" t="s">
        <v>281</v>
      </c>
      <c r="D293" s="46"/>
      <c r="E293" s="47"/>
      <c r="F293" s="47"/>
      <c r="G293" s="48"/>
      <c r="H293" s="45"/>
      <c r="I293" s="49">
        <f>I294+I300</f>
        <v>948.5</v>
      </c>
      <c r="J293" s="49">
        <f>J294+J300</f>
        <v>15</v>
      </c>
      <c r="K293" s="49">
        <f>K294+K300</f>
        <v>385</v>
      </c>
    </row>
    <row r="294" spans="1:11" ht="26.25">
      <c r="A294" s="75" t="s">
        <v>355</v>
      </c>
      <c r="B294" s="76" t="s">
        <v>261</v>
      </c>
      <c r="C294" s="76" t="s">
        <v>281</v>
      </c>
      <c r="D294" s="77" t="s">
        <v>263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935</v>
      </c>
      <c r="J294" s="79">
        <f aca="true" t="shared" si="43" ref="I294:K298">J295</f>
        <v>15</v>
      </c>
      <c r="K294" s="79">
        <f t="shared" si="43"/>
        <v>385</v>
      </c>
    </row>
    <row r="295" spans="1:11" ht="26.25">
      <c r="A295" s="32" t="s">
        <v>88</v>
      </c>
      <c r="B295" s="12" t="s">
        <v>261</v>
      </c>
      <c r="C295" s="12" t="s">
        <v>281</v>
      </c>
      <c r="D295" s="18" t="s">
        <v>263</v>
      </c>
      <c r="E295" s="19" t="s">
        <v>232</v>
      </c>
      <c r="F295" s="19" t="s">
        <v>25</v>
      </c>
      <c r="G295" s="19" t="s">
        <v>30</v>
      </c>
      <c r="H295" s="12"/>
      <c r="I295" s="16">
        <f t="shared" si="43"/>
        <v>935</v>
      </c>
      <c r="J295" s="16">
        <f t="shared" si="43"/>
        <v>15</v>
      </c>
      <c r="K295" s="16">
        <f t="shared" si="43"/>
        <v>385</v>
      </c>
    </row>
    <row r="296" spans="1:11" ht="26.25">
      <c r="A296" s="32" t="s">
        <v>89</v>
      </c>
      <c r="B296" s="12" t="s">
        <v>261</v>
      </c>
      <c r="C296" s="12" t="s">
        <v>281</v>
      </c>
      <c r="D296" s="18" t="s">
        <v>263</v>
      </c>
      <c r="E296" s="19" t="s">
        <v>232</v>
      </c>
      <c r="F296" s="19" t="s">
        <v>266</v>
      </c>
      <c r="G296" s="19" t="s">
        <v>30</v>
      </c>
      <c r="H296" s="12"/>
      <c r="I296" s="16">
        <f>I297</f>
        <v>935</v>
      </c>
      <c r="J296" s="16">
        <f t="shared" si="43"/>
        <v>15</v>
      </c>
      <c r="K296" s="16">
        <f t="shared" si="43"/>
        <v>385</v>
      </c>
    </row>
    <row r="297" spans="1:11" ht="26.25">
      <c r="A297" s="17" t="s">
        <v>90</v>
      </c>
      <c r="B297" s="12" t="s">
        <v>261</v>
      </c>
      <c r="C297" s="12" t="s">
        <v>281</v>
      </c>
      <c r="D297" s="18" t="s">
        <v>263</v>
      </c>
      <c r="E297" s="19" t="s">
        <v>232</v>
      </c>
      <c r="F297" s="19" t="s">
        <v>266</v>
      </c>
      <c r="G297" s="19" t="s">
        <v>91</v>
      </c>
      <c r="H297" s="12"/>
      <c r="I297" s="16">
        <f t="shared" si="43"/>
        <v>935</v>
      </c>
      <c r="J297" s="16">
        <f t="shared" si="43"/>
        <v>15</v>
      </c>
      <c r="K297" s="16">
        <f t="shared" si="43"/>
        <v>385</v>
      </c>
    </row>
    <row r="298" spans="1:11" ht="12.75">
      <c r="A298" s="17" t="s">
        <v>0</v>
      </c>
      <c r="B298" s="12" t="s">
        <v>261</v>
      </c>
      <c r="C298" s="12" t="s">
        <v>281</v>
      </c>
      <c r="D298" s="18" t="s">
        <v>263</v>
      </c>
      <c r="E298" s="19" t="s">
        <v>232</v>
      </c>
      <c r="F298" s="19" t="s">
        <v>266</v>
      </c>
      <c r="G298" s="19" t="s">
        <v>91</v>
      </c>
      <c r="H298" s="12" t="s">
        <v>1</v>
      </c>
      <c r="I298" s="16">
        <f t="shared" si="43"/>
        <v>935</v>
      </c>
      <c r="J298" s="16">
        <f t="shared" si="43"/>
        <v>15</v>
      </c>
      <c r="K298" s="16">
        <f t="shared" si="43"/>
        <v>385</v>
      </c>
    </row>
    <row r="299" spans="1:11" ht="39">
      <c r="A299" s="17" t="s">
        <v>24</v>
      </c>
      <c r="B299" s="12" t="s">
        <v>261</v>
      </c>
      <c r="C299" s="12" t="s">
        <v>281</v>
      </c>
      <c r="D299" s="18" t="s">
        <v>263</v>
      </c>
      <c r="E299" s="19" t="s">
        <v>232</v>
      </c>
      <c r="F299" s="19" t="s">
        <v>266</v>
      </c>
      <c r="G299" s="19" t="s">
        <v>91</v>
      </c>
      <c r="H299" s="12" t="s">
        <v>14</v>
      </c>
      <c r="I299" s="16">
        <v>935</v>
      </c>
      <c r="J299" s="16">
        <v>15</v>
      </c>
      <c r="K299" s="16">
        <v>385</v>
      </c>
    </row>
    <row r="300" spans="1:11" ht="39">
      <c r="A300" s="84" t="s">
        <v>357</v>
      </c>
      <c r="B300" s="76" t="s">
        <v>261</v>
      </c>
      <c r="C300" s="76" t="s">
        <v>281</v>
      </c>
      <c r="D300" s="77" t="s">
        <v>266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13.5</v>
      </c>
      <c r="J300" s="79">
        <f aca="true" t="shared" si="44" ref="J300:K304">J301</f>
        <v>0</v>
      </c>
      <c r="K300" s="79">
        <f t="shared" si="44"/>
        <v>0</v>
      </c>
    </row>
    <row r="301" spans="1:11" ht="14.25" customHeight="1">
      <c r="A301" s="17" t="s">
        <v>92</v>
      </c>
      <c r="B301" s="12" t="s">
        <v>261</v>
      </c>
      <c r="C301" s="12" t="s">
        <v>281</v>
      </c>
      <c r="D301" s="18" t="s">
        <v>266</v>
      </c>
      <c r="E301" s="19" t="s">
        <v>242</v>
      </c>
      <c r="F301" s="19" t="s">
        <v>25</v>
      </c>
      <c r="G301" s="19" t="s">
        <v>30</v>
      </c>
      <c r="H301" s="12"/>
      <c r="I301" s="16">
        <f>I302</f>
        <v>13.5</v>
      </c>
      <c r="J301" s="16">
        <f t="shared" si="44"/>
        <v>0</v>
      </c>
      <c r="K301" s="16">
        <f t="shared" si="44"/>
        <v>0</v>
      </c>
    </row>
    <row r="302" spans="1:11" ht="26.25">
      <c r="A302" s="17" t="s">
        <v>554</v>
      </c>
      <c r="B302" s="12" t="s">
        <v>261</v>
      </c>
      <c r="C302" s="12" t="s">
        <v>281</v>
      </c>
      <c r="D302" s="18" t="s">
        <v>266</v>
      </c>
      <c r="E302" s="19" t="s">
        <v>242</v>
      </c>
      <c r="F302" s="19" t="s">
        <v>266</v>
      </c>
      <c r="G302" s="19" t="s">
        <v>30</v>
      </c>
      <c r="H302" s="12"/>
      <c r="I302" s="16">
        <f>I303</f>
        <v>13.5</v>
      </c>
      <c r="J302" s="16">
        <f t="shared" si="44"/>
        <v>0</v>
      </c>
      <c r="K302" s="16">
        <f t="shared" si="44"/>
        <v>0</v>
      </c>
    </row>
    <row r="303" spans="1:11" ht="12.75">
      <c r="A303" s="17" t="s">
        <v>552</v>
      </c>
      <c r="B303" s="12" t="s">
        <v>261</v>
      </c>
      <c r="C303" s="12" t="s">
        <v>281</v>
      </c>
      <c r="D303" s="18" t="s">
        <v>266</v>
      </c>
      <c r="E303" s="19" t="s">
        <v>242</v>
      </c>
      <c r="F303" s="19" t="s">
        <v>266</v>
      </c>
      <c r="G303" s="19" t="s">
        <v>553</v>
      </c>
      <c r="H303" s="12"/>
      <c r="I303" s="16">
        <f>I304</f>
        <v>13.5</v>
      </c>
      <c r="J303" s="16">
        <f t="shared" si="44"/>
        <v>0</v>
      </c>
      <c r="K303" s="16">
        <f t="shared" si="44"/>
        <v>0</v>
      </c>
    </row>
    <row r="304" spans="1:11" ht="26.25">
      <c r="A304" s="17" t="s">
        <v>23</v>
      </c>
      <c r="B304" s="12" t="s">
        <v>261</v>
      </c>
      <c r="C304" s="12" t="s">
        <v>281</v>
      </c>
      <c r="D304" s="18" t="s">
        <v>266</v>
      </c>
      <c r="E304" s="19" t="s">
        <v>242</v>
      </c>
      <c r="F304" s="19" t="s">
        <v>266</v>
      </c>
      <c r="G304" s="19" t="s">
        <v>553</v>
      </c>
      <c r="H304" s="12" t="s">
        <v>311</v>
      </c>
      <c r="I304" s="16">
        <f>I305</f>
        <v>13.5</v>
      </c>
      <c r="J304" s="16">
        <f t="shared" si="44"/>
        <v>0</v>
      </c>
      <c r="K304" s="16">
        <f t="shared" si="44"/>
        <v>0</v>
      </c>
    </row>
    <row r="305" spans="1:11" ht="26.25">
      <c r="A305" s="17" t="s">
        <v>240</v>
      </c>
      <c r="B305" s="12" t="s">
        <v>261</v>
      </c>
      <c r="C305" s="12" t="s">
        <v>281</v>
      </c>
      <c r="D305" s="18" t="s">
        <v>266</v>
      </c>
      <c r="E305" s="19" t="s">
        <v>242</v>
      </c>
      <c r="F305" s="19" t="s">
        <v>266</v>
      </c>
      <c r="G305" s="19" t="s">
        <v>553</v>
      </c>
      <c r="H305" s="12" t="s">
        <v>245</v>
      </c>
      <c r="I305" s="16">
        <v>13.5</v>
      </c>
      <c r="J305" s="16"/>
      <c r="K305" s="16"/>
    </row>
    <row r="306" spans="1:11" ht="12.75">
      <c r="A306" s="44" t="s">
        <v>304</v>
      </c>
      <c r="B306" s="45" t="s">
        <v>261</v>
      </c>
      <c r="C306" s="45" t="s">
        <v>262</v>
      </c>
      <c r="D306" s="46"/>
      <c r="E306" s="47"/>
      <c r="F306" s="47"/>
      <c r="G306" s="48"/>
      <c r="H306" s="45"/>
      <c r="I306" s="56">
        <f>I307+I316+I340</f>
        <v>251039.3</v>
      </c>
      <c r="J306" s="56">
        <f>J307+J316+J340</f>
        <v>129436.70000000001</v>
      </c>
      <c r="K306" s="56">
        <f>K307+K316+K340</f>
        <v>104008.20000000001</v>
      </c>
    </row>
    <row r="307" spans="1:11" ht="39">
      <c r="A307" s="84" t="s">
        <v>357</v>
      </c>
      <c r="B307" s="76" t="s">
        <v>261</v>
      </c>
      <c r="C307" s="76" t="s">
        <v>262</v>
      </c>
      <c r="D307" s="77" t="s">
        <v>266</v>
      </c>
      <c r="E307" s="78" t="s">
        <v>231</v>
      </c>
      <c r="F307" s="78" t="s">
        <v>25</v>
      </c>
      <c r="G307" s="78" t="s">
        <v>30</v>
      </c>
      <c r="H307" s="12"/>
      <c r="I307" s="85">
        <f aca="true" t="shared" si="45" ref="I307:K308">I308</f>
        <v>3363.6</v>
      </c>
      <c r="J307" s="85">
        <f t="shared" si="45"/>
        <v>1896.3</v>
      </c>
      <c r="K307" s="85">
        <f t="shared" si="45"/>
        <v>1896.3</v>
      </c>
    </row>
    <row r="308" spans="1:11" ht="26.25">
      <c r="A308" s="32" t="s">
        <v>92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25</v>
      </c>
      <c r="G308" s="19" t="s">
        <v>30</v>
      </c>
      <c r="H308" s="12"/>
      <c r="I308" s="29">
        <f t="shared" si="45"/>
        <v>3363.6</v>
      </c>
      <c r="J308" s="29">
        <f t="shared" si="45"/>
        <v>1896.3</v>
      </c>
      <c r="K308" s="29">
        <f t="shared" si="45"/>
        <v>1896.3</v>
      </c>
    </row>
    <row r="309" spans="1:11" ht="26.25">
      <c r="A309" s="32" t="s">
        <v>93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30</v>
      </c>
      <c r="H309" s="12"/>
      <c r="I309" s="29">
        <f>I310+I313</f>
        <v>3363.6</v>
      </c>
      <c r="J309" s="29">
        <f>J310+J313</f>
        <v>1896.3</v>
      </c>
      <c r="K309" s="29">
        <f>K310+K313</f>
        <v>1896.3</v>
      </c>
    </row>
    <row r="310" spans="1:11" ht="26.25">
      <c r="A310" s="17" t="s">
        <v>94</v>
      </c>
      <c r="B310" s="12" t="s">
        <v>261</v>
      </c>
      <c r="C310" s="12" t="s">
        <v>262</v>
      </c>
      <c r="D310" s="18" t="s">
        <v>266</v>
      </c>
      <c r="E310" s="19" t="s">
        <v>242</v>
      </c>
      <c r="F310" s="19" t="s">
        <v>266</v>
      </c>
      <c r="G310" s="19" t="s">
        <v>96</v>
      </c>
      <c r="H310" s="12"/>
      <c r="I310" s="29">
        <f aca="true" t="shared" si="46" ref="I310:K311">I311</f>
        <v>3287.6</v>
      </c>
      <c r="J310" s="29">
        <f t="shared" si="46"/>
        <v>1843</v>
      </c>
      <c r="K310" s="29">
        <f t="shared" si="46"/>
        <v>1843</v>
      </c>
    </row>
    <row r="311" spans="1:11" ht="26.25">
      <c r="A311" s="17" t="s">
        <v>23</v>
      </c>
      <c r="B311" s="12" t="s">
        <v>261</v>
      </c>
      <c r="C311" s="12" t="s">
        <v>262</v>
      </c>
      <c r="D311" s="18" t="s">
        <v>266</v>
      </c>
      <c r="E311" s="19" t="s">
        <v>242</v>
      </c>
      <c r="F311" s="19" t="s">
        <v>266</v>
      </c>
      <c r="G311" s="19" t="s">
        <v>96</v>
      </c>
      <c r="H311" s="12" t="s">
        <v>311</v>
      </c>
      <c r="I311" s="29">
        <f t="shared" si="46"/>
        <v>3287.6</v>
      </c>
      <c r="J311" s="29">
        <f t="shared" si="46"/>
        <v>1843</v>
      </c>
      <c r="K311" s="29">
        <f t="shared" si="46"/>
        <v>1843</v>
      </c>
    </row>
    <row r="312" spans="1:11" ht="26.25">
      <c r="A312" s="17" t="s">
        <v>240</v>
      </c>
      <c r="B312" s="12" t="s">
        <v>261</v>
      </c>
      <c r="C312" s="12" t="s">
        <v>262</v>
      </c>
      <c r="D312" s="18" t="s">
        <v>266</v>
      </c>
      <c r="E312" s="19" t="s">
        <v>242</v>
      </c>
      <c r="F312" s="19" t="s">
        <v>266</v>
      </c>
      <c r="G312" s="19" t="s">
        <v>96</v>
      </c>
      <c r="H312" s="12" t="s">
        <v>245</v>
      </c>
      <c r="I312" s="29">
        <v>3287.6</v>
      </c>
      <c r="J312" s="29">
        <v>1843</v>
      </c>
      <c r="K312" s="29">
        <v>1843</v>
      </c>
    </row>
    <row r="313" spans="1:11" ht="26.25">
      <c r="A313" s="109" t="s">
        <v>490</v>
      </c>
      <c r="B313" s="12" t="s">
        <v>261</v>
      </c>
      <c r="C313" s="12" t="s">
        <v>262</v>
      </c>
      <c r="D313" s="18" t="s">
        <v>266</v>
      </c>
      <c r="E313" s="19" t="s">
        <v>242</v>
      </c>
      <c r="F313" s="19" t="s">
        <v>266</v>
      </c>
      <c r="G313" s="19" t="s">
        <v>491</v>
      </c>
      <c r="H313" s="12"/>
      <c r="I313" s="29">
        <f aca="true" t="shared" si="47" ref="I313:K314">I314</f>
        <v>76</v>
      </c>
      <c r="J313" s="29">
        <f t="shared" si="47"/>
        <v>53.3</v>
      </c>
      <c r="K313" s="29">
        <f t="shared" si="47"/>
        <v>53.3</v>
      </c>
    </row>
    <row r="314" spans="1:11" ht="26.25">
      <c r="A314" s="17" t="s">
        <v>23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266</v>
      </c>
      <c r="G314" s="19" t="s">
        <v>491</v>
      </c>
      <c r="H314" s="12" t="s">
        <v>311</v>
      </c>
      <c r="I314" s="29">
        <f t="shared" si="47"/>
        <v>76</v>
      </c>
      <c r="J314" s="29">
        <f t="shared" si="47"/>
        <v>53.3</v>
      </c>
      <c r="K314" s="29">
        <f t="shared" si="47"/>
        <v>53.3</v>
      </c>
    </row>
    <row r="315" spans="1:11" ht="26.25">
      <c r="A315" s="17" t="s">
        <v>240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491</v>
      </c>
      <c r="H315" s="12" t="s">
        <v>245</v>
      </c>
      <c r="I315" s="29">
        <v>76</v>
      </c>
      <c r="J315" s="29">
        <v>53.3</v>
      </c>
      <c r="K315" s="29">
        <v>53.3</v>
      </c>
    </row>
    <row r="316" spans="1:11" ht="39">
      <c r="A316" s="71" t="s">
        <v>362</v>
      </c>
      <c r="B316" s="76" t="s">
        <v>261</v>
      </c>
      <c r="C316" s="76" t="s">
        <v>262</v>
      </c>
      <c r="D316" s="77" t="s">
        <v>280</v>
      </c>
      <c r="E316" s="78" t="s">
        <v>231</v>
      </c>
      <c r="F316" s="78" t="s">
        <v>25</v>
      </c>
      <c r="G316" s="78" t="s">
        <v>30</v>
      </c>
      <c r="H316" s="76"/>
      <c r="I316" s="85">
        <f>+I317+I322</f>
        <v>238725.19999999998</v>
      </c>
      <c r="J316" s="85">
        <f>+J317+J322</f>
        <v>122723.20000000001</v>
      </c>
      <c r="K316" s="85">
        <f>+K317+K322</f>
        <v>95924.8</v>
      </c>
    </row>
    <row r="317" spans="1:11" ht="12.75">
      <c r="A317" s="32" t="s">
        <v>349</v>
      </c>
      <c r="B317" s="12" t="s">
        <v>261</v>
      </c>
      <c r="C317" s="12" t="s">
        <v>262</v>
      </c>
      <c r="D317" s="18" t="s">
        <v>280</v>
      </c>
      <c r="E317" s="19" t="s">
        <v>229</v>
      </c>
      <c r="F317" s="19" t="s">
        <v>25</v>
      </c>
      <c r="G317" s="19" t="s">
        <v>30</v>
      </c>
      <c r="H317" s="76"/>
      <c r="I317" s="29">
        <f aca="true" t="shared" si="48" ref="I317:K318">I318</f>
        <v>37677.1</v>
      </c>
      <c r="J317" s="29">
        <f t="shared" si="48"/>
        <v>25851.9</v>
      </c>
      <c r="K317" s="29">
        <f t="shared" si="48"/>
        <v>34053.5</v>
      </c>
    </row>
    <row r="318" spans="1:11" ht="26.25">
      <c r="A318" s="32" t="s">
        <v>38</v>
      </c>
      <c r="B318" s="12" t="s">
        <v>261</v>
      </c>
      <c r="C318" s="12" t="s">
        <v>262</v>
      </c>
      <c r="D318" s="18" t="s">
        <v>280</v>
      </c>
      <c r="E318" s="19" t="s">
        <v>229</v>
      </c>
      <c r="F318" s="19" t="s">
        <v>260</v>
      </c>
      <c r="G318" s="19" t="s">
        <v>30</v>
      </c>
      <c r="H318" s="76"/>
      <c r="I318" s="29">
        <f t="shared" si="48"/>
        <v>37677.1</v>
      </c>
      <c r="J318" s="29">
        <f t="shared" si="48"/>
        <v>25851.9</v>
      </c>
      <c r="K318" s="29">
        <f t="shared" si="48"/>
        <v>34053.5</v>
      </c>
    </row>
    <row r="319" spans="1:11" ht="12.75">
      <c r="A319" s="17" t="s">
        <v>95</v>
      </c>
      <c r="B319" s="12" t="s">
        <v>261</v>
      </c>
      <c r="C319" s="12" t="s">
        <v>262</v>
      </c>
      <c r="D319" s="18" t="s">
        <v>280</v>
      </c>
      <c r="E319" s="19" t="s">
        <v>229</v>
      </c>
      <c r="F319" s="19" t="s">
        <v>260</v>
      </c>
      <c r="G319" s="19" t="s">
        <v>97</v>
      </c>
      <c r="H319" s="12"/>
      <c r="I319" s="29">
        <f>+I320</f>
        <v>37677.1</v>
      </c>
      <c r="J319" s="29">
        <f>+J320</f>
        <v>25851.9</v>
      </c>
      <c r="K319" s="29">
        <f>+K320</f>
        <v>34053.5</v>
      </c>
    </row>
    <row r="320" spans="1:11" ht="26.25">
      <c r="A320" s="17" t="s">
        <v>23</v>
      </c>
      <c r="B320" s="12" t="s">
        <v>261</v>
      </c>
      <c r="C320" s="12" t="s">
        <v>262</v>
      </c>
      <c r="D320" s="18" t="s">
        <v>280</v>
      </c>
      <c r="E320" s="19" t="s">
        <v>229</v>
      </c>
      <c r="F320" s="19" t="s">
        <v>260</v>
      </c>
      <c r="G320" s="19" t="s">
        <v>97</v>
      </c>
      <c r="H320" s="12" t="s">
        <v>311</v>
      </c>
      <c r="I320" s="29">
        <f>I321</f>
        <v>37677.1</v>
      </c>
      <c r="J320" s="29">
        <f>J321</f>
        <v>25851.9</v>
      </c>
      <c r="K320" s="29">
        <f>K321</f>
        <v>34053.5</v>
      </c>
    </row>
    <row r="321" spans="1:11" ht="26.25">
      <c r="A321" s="17" t="s">
        <v>240</v>
      </c>
      <c r="B321" s="12" t="s">
        <v>261</v>
      </c>
      <c r="C321" s="12" t="s">
        <v>262</v>
      </c>
      <c r="D321" s="18" t="s">
        <v>280</v>
      </c>
      <c r="E321" s="19" t="s">
        <v>229</v>
      </c>
      <c r="F321" s="19" t="s">
        <v>260</v>
      </c>
      <c r="G321" s="19" t="s">
        <v>97</v>
      </c>
      <c r="H321" s="12" t="s">
        <v>245</v>
      </c>
      <c r="I321" s="29">
        <v>37677.1</v>
      </c>
      <c r="J321" s="29">
        <v>25851.9</v>
      </c>
      <c r="K321" s="29">
        <v>34053.5</v>
      </c>
    </row>
    <row r="322" spans="1:11" ht="12.75">
      <c r="A322" s="32" t="s">
        <v>98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25</v>
      </c>
      <c r="G322" s="19" t="s">
        <v>30</v>
      </c>
      <c r="H322" s="12"/>
      <c r="I322" s="29">
        <f>I323+I336</f>
        <v>201048.09999999998</v>
      </c>
      <c r="J322" s="29">
        <f>J323+J336</f>
        <v>96871.3</v>
      </c>
      <c r="K322" s="29">
        <f>K323+K336</f>
        <v>61871.3</v>
      </c>
    </row>
    <row r="323" spans="1:11" ht="26.25">
      <c r="A323" s="32" t="s">
        <v>99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30</v>
      </c>
      <c r="H323" s="12"/>
      <c r="I323" s="29">
        <f>I327+I330+I333+I324</f>
        <v>127839.7</v>
      </c>
      <c r="J323" s="29">
        <f>J327+J330+J333+J324</f>
        <v>96871.3</v>
      </c>
      <c r="K323" s="29">
        <f>K327+K330+K333+K324</f>
        <v>61871.3</v>
      </c>
    </row>
    <row r="324" spans="1:11" ht="66">
      <c r="A324" s="17" t="s">
        <v>514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515</v>
      </c>
      <c r="H324" s="12"/>
      <c r="I324" s="16">
        <f aca="true" t="shared" si="49" ref="I324:K325">I325</f>
        <v>88800</v>
      </c>
      <c r="J324" s="16">
        <f t="shared" si="49"/>
        <v>67000</v>
      </c>
      <c r="K324" s="16">
        <f t="shared" si="49"/>
        <v>60000</v>
      </c>
    </row>
    <row r="325" spans="1:11" ht="26.2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515</v>
      </c>
      <c r="H325" s="12" t="s">
        <v>311</v>
      </c>
      <c r="I325" s="16">
        <f t="shared" si="49"/>
        <v>88800</v>
      </c>
      <c r="J325" s="16">
        <f t="shared" si="49"/>
        <v>67000</v>
      </c>
      <c r="K325" s="16">
        <f t="shared" si="49"/>
        <v>60000</v>
      </c>
    </row>
    <row r="326" spans="1:11" ht="26.2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515</v>
      </c>
      <c r="H326" s="12" t="s">
        <v>245</v>
      </c>
      <c r="I326" s="16">
        <v>88800</v>
      </c>
      <c r="J326" s="16">
        <v>67000</v>
      </c>
      <c r="K326" s="16">
        <v>60000</v>
      </c>
    </row>
    <row r="327" spans="1:11" ht="66">
      <c r="A327" s="17" t="s">
        <v>391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392</v>
      </c>
      <c r="H327" s="12"/>
      <c r="I327" s="29">
        <f aca="true" t="shared" si="50" ref="I327:K328">I328</f>
        <v>29600.1</v>
      </c>
      <c r="J327" s="29">
        <f t="shared" si="50"/>
        <v>28000</v>
      </c>
      <c r="K327" s="29">
        <f t="shared" si="50"/>
        <v>0</v>
      </c>
    </row>
    <row r="328" spans="1:11" ht="26.2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392</v>
      </c>
      <c r="H328" s="12" t="s">
        <v>311</v>
      </c>
      <c r="I328" s="29">
        <f t="shared" si="50"/>
        <v>29600.1</v>
      </c>
      <c r="J328" s="29">
        <f t="shared" si="50"/>
        <v>28000</v>
      </c>
      <c r="K328" s="29">
        <f t="shared" si="50"/>
        <v>0</v>
      </c>
    </row>
    <row r="329" spans="1:11" ht="26.2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392</v>
      </c>
      <c r="H329" s="12" t="s">
        <v>245</v>
      </c>
      <c r="I329" s="29">
        <v>29600.1</v>
      </c>
      <c r="J329" s="29">
        <v>28000</v>
      </c>
      <c r="K329" s="29"/>
    </row>
    <row r="330" spans="1:11" ht="12.75">
      <c r="A330" s="17" t="s">
        <v>393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100</v>
      </c>
      <c r="H330" s="12"/>
      <c r="I330" s="29">
        <f aca="true" t="shared" si="51" ref="I330:K331">I331</f>
        <v>3271.6</v>
      </c>
      <c r="J330" s="29">
        <f t="shared" si="51"/>
        <v>1021.3</v>
      </c>
      <c r="K330" s="29">
        <f t="shared" si="51"/>
        <v>1021.3</v>
      </c>
    </row>
    <row r="331" spans="1:11" ht="26.2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100</v>
      </c>
      <c r="H331" s="12" t="s">
        <v>311</v>
      </c>
      <c r="I331" s="29">
        <f t="shared" si="51"/>
        <v>3271.6</v>
      </c>
      <c r="J331" s="29">
        <f t="shared" si="51"/>
        <v>1021.3</v>
      </c>
      <c r="K331" s="29">
        <f t="shared" si="51"/>
        <v>1021.3</v>
      </c>
    </row>
    <row r="332" spans="1:11" ht="26.2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100</v>
      </c>
      <c r="H332" s="12" t="s">
        <v>245</v>
      </c>
      <c r="I332" s="29">
        <v>3271.6</v>
      </c>
      <c r="J332" s="29">
        <v>1021.3</v>
      </c>
      <c r="K332" s="29">
        <v>1021.3</v>
      </c>
    </row>
    <row r="333" spans="1:11" ht="26.25">
      <c r="A333" s="17" t="s">
        <v>338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339</v>
      </c>
      <c r="H333" s="12"/>
      <c r="I333" s="16">
        <f aca="true" t="shared" si="52" ref="I333:K334">I334</f>
        <v>6168</v>
      </c>
      <c r="J333" s="16">
        <f t="shared" si="52"/>
        <v>850</v>
      </c>
      <c r="K333" s="16">
        <f t="shared" si="52"/>
        <v>850</v>
      </c>
    </row>
    <row r="334" spans="1:11" ht="26.2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339</v>
      </c>
      <c r="H334" s="12" t="s">
        <v>311</v>
      </c>
      <c r="I334" s="16">
        <f t="shared" si="52"/>
        <v>6168</v>
      </c>
      <c r="J334" s="16">
        <f t="shared" si="52"/>
        <v>850</v>
      </c>
      <c r="K334" s="16">
        <f t="shared" si="52"/>
        <v>850</v>
      </c>
    </row>
    <row r="335" spans="1:11" ht="26.2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339</v>
      </c>
      <c r="H335" s="12" t="s">
        <v>245</v>
      </c>
      <c r="I335" s="16">
        <v>6168</v>
      </c>
      <c r="J335" s="16">
        <v>850</v>
      </c>
      <c r="K335" s="16">
        <v>850</v>
      </c>
    </row>
    <row r="336" spans="1:11" ht="12.75">
      <c r="A336" s="17" t="s">
        <v>539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540</v>
      </c>
      <c r="G336" s="19" t="s">
        <v>30</v>
      </c>
      <c r="H336" s="12"/>
      <c r="I336" s="29">
        <f>I337</f>
        <v>73208.4</v>
      </c>
      <c r="J336" s="29">
        <f aca="true" t="shared" si="53" ref="J336:K338">J337</f>
        <v>0</v>
      </c>
      <c r="K336" s="29">
        <f t="shared" si="53"/>
        <v>0</v>
      </c>
    </row>
    <row r="337" spans="1:11" ht="39">
      <c r="A337" s="17" t="s">
        <v>546</v>
      </c>
      <c r="B337" s="12" t="s">
        <v>261</v>
      </c>
      <c r="C337" s="12" t="s">
        <v>262</v>
      </c>
      <c r="D337" s="18" t="s">
        <v>541</v>
      </c>
      <c r="E337" s="19" t="s">
        <v>305</v>
      </c>
      <c r="F337" s="19" t="s">
        <v>540</v>
      </c>
      <c r="G337" s="19" t="s">
        <v>547</v>
      </c>
      <c r="H337" s="12"/>
      <c r="I337" s="29">
        <f>I338</f>
        <v>73208.4</v>
      </c>
      <c r="J337" s="29">
        <f t="shared" si="53"/>
        <v>0</v>
      </c>
      <c r="K337" s="29">
        <f t="shared" si="53"/>
        <v>0</v>
      </c>
    </row>
    <row r="338" spans="1:11" ht="26.25">
      <c r="A338" s="17" t="s">
        <v>23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540</v>
      </c>
      <c r="G338" s="19" t="s">
        <v>547</v>
      </c>
      <c r="H338" s="12" t="s">
        <v>311</v>
      </c>
      <c r="I338" s="29">
        <f>I339</f>
        <v>73208.4</v>
      </c>
      <c r="J338" s="29">
        <f t="shared" si="53"/>
        <v>0</v>
      </c>
      <c r="K338" s="29">
        <f t="shared" si="53"/>
        <v>0</v>
      </c>
    </row>
    <row r="339" spans="1:11" ht="26.25">
      <c r="A339" s="17" t="s">
        <v>240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540</v>
      </c>
      <c r="G339" s="19" t="s">
        <v>547</v>
      </c>
      <c r="H339" s="12" t="s">
        <v>245</v>
      </c>
      <c r="I339" s="29">
        <v>73208.4</v>
      </c>
      <c r="J339" s="29"/>
      <c r="K339" s="29"/>
    </row>
    <row r="340" spans="1:11" ht="39">
      <c r="A340" s="84" t="s">
        <v>460</v>
      </c>
      <c r="B340" s="76" t="s">
        <v>261</v>
      </c>
      <c r="C340" s="76" t="s">
        <v>262</v>
      </c>
      <c r="D340" s="77" t="s">
        <v>333</v>
      </c>
      <c r="E340" s="78" t="s">
        <v>231</v>
      </c>
      <c r="F340" s="78" t="s">
        <v>25</v>
      </c>
      <c r="G340" s="78" t="s">
        <v>30</v>
      </c>
      <c r="H340" s="76"/>
      <c r="I340" s="79">
        <f>I341</f>
        <v>8950.5</v>
      </c>
      <c r="J340" s="79">
        <f aca="true" t="shared" si="54" ref="J340:K344">J341</f>
        <v>4817.2</v>
      </c>
      <c r="K340" s="79">
        <f t="shared" si="54"/>
        <v>6187.1</v>
      </c>
    </row>
    <row r="341" spans="1:11" ht="26.25">
      <c r="A341" s="17" t="s">
        <v>348</v>
      </c>
      <c r="B341" s="12" t="s">
        <v>261</v>
      </c>
      <c r="C341" s="12" t="s">
        <v>262</v>
      </c>
      <c r="D341" s="18" t="s">
        <v>333</v>
      </c>
      <c r="E341" s="19" t="s">
        <v>229</v>
      </c>
      <c r="F341" s="19" t="s">
        <v>25</v>
      </c>
      <c r="G341" s="19" t="s">
        <v>30</v>
      </c>
      <c r="H341" s="12"/>
      <c r="I341" s="16">
        <f>I342</f>
        <v>8950.5</v>
      </c>
      <c r="J341" s="16">
        <f t="shared" si="54"/>
        <v>4817.2</v>
      </c>
      <c r="K341" s="16">
        <f t="shared" si="54"/>
        <v>6187.1</v>
      </c>
    </row>
    <row r="342" spans="1:11" ht="12.75">
      <c r="A342" s="17" t="s">
        <v>404</v>
      </c>
      <c r="B342" s="12" t="s">
        <v>261</v>
      </c>
      <c r="C342" s="12" t="s">
        <v>262</v>
      </c>
      <c r="D342" s="18" t="s">
        <v>333</v>
      </c>
      <c r="E342" s="19" t="s">
        <v>229</v>
      </c>
      <c r="F342" s="19" t="s">
        <v>399</v>
      </c>
      <c r="G342" s="19" t="s">
        <v>30</v>
      </c>
      <c r="H342" s="12"/>
      <c r="I342" s="16">
        <f>I343</f>
        <v>8950.5</v>
      </c>
      <c r="J342" s="16">
        <f t="shared" si="54"/>
        <v>4817.2</v>
      </c>
      <c r="K342" s="16">
        <f t="shared" si="54"/>
        <v>6187.1</v>
      </c>
    </row>
    <row r="343" spans="1:11" ht="12.75">
      <c r="A343" s="17" t="s">
        <v>398</v>
      </c>
      <c r="B343" s="12" t="s">
        <v>261</v>
      </c>
      <c r="C343" s="12" t="s">
        <v>262</v>
      </c>
      <c r="D343" s="18" t="s">
        <v>333</v>
      </c>
      <c r="E343" s="19" t="s">
        <v>229</v>
      </c>
      <c r="F343" s="19" t="s">
        <v>399</v>
      </c>
      <c r="G343" s="19" t="s">
        <v>400</v>
      </c>
      <c r="H343" s="12"/>
      <c r="I343" s="16">
        <f>I344</f>
        <v>8950.5</v>
      </c>
      <c r="J343" s="16">
        <f t="shared" si="54"/>
        <v>4817.2</v>
      </c>
      <c r="K343" s="16">
        <f t="shared" si="54"/>
        <v>6187.1</v>
      </c>
    </row>
    <row r="344" spans="1:11" ht="26.25">
      <c r="A344" s="17" t="s">
        <v>23</v>
      </c>
      <c r="B344" s="12" t="s">
        <v>261</v>
      </c>
      <c r="C344" s="12" t="s">
        <v>262</v>
      </c>
      <c r="D344" s="18" t="s">
        <v>333</v>
      </c>
      <c r="E344" s="19" t="s">
        <v>229</v>
      </c>
      <c r="F344" s="19" t="s">
        <v>399</v>
      </c>
      <c r="G344" s="19" t="s">
        <v>400</v>
      </c>
      <c r="H344" s="12" t="s">
        <v>311</v>
      </c>
      <c r="I344" s="16">
        <f>I345</f>
        <v>8950.5</v>
      </c>
      <c r="J344" s="16">
        <f t="shared" si="54"/>
        <v>4817.2</v>
      </c>
      <c r="K344" s="16">
        <f t="shared" si="54"/>
        <v>6187.1</v>
      </c>
    </row>
    <row r="345" spans="1:11" ht="26.25">
      <c r="A345" s="17" t="s">
        <v>240</v>
      </c>
      <c r="B345" s="12" t="s">
        <v>261</v>
      </c>
      <c r="C345" s="12" t="s">
        <v>262</v>
      </c>
      <c r="D345" s="18" t="s">
        <v>333</v>
      </c>
      <c r="E345" s="19" t="s">
        <v>229</v>
      </c>
      <c r="F345" s="19" t="s">
        <v>399</v>
      </c>
      <c r="G345" s="19" t="s">
        <v>400</v>
      </c>
      <c r="H345" s="12" t="s">
        <v>245</v>
      </c>
      <c r="I345" s="16">
        <v>8950.5</v>
      </c>
      <c r="J345" s="16">
        <v>4817.2</v>
      </c>
      <c r="K345" s="16">
        <v>6187.1</v>
      </c>
    </row>
    <row r="346" spans="1:11" ht="12.75">
      <c r="A346" s="44" t="s">
        <v>297</v>
      </c>
      <c r="B346" s="45" t="s">
        <v>261</v>
      </c>
      <c r="C346" s="45" t="s">
        <v>283</v>
      </c>
      <c r="D346" s="46"/>
      <c r="E346" s="47"/>
      <c r="F346" s="47"/>
      <c r="G346" s="48"/>
      <c r="H346" s="45"/>
      <c r="I346" s="56">
        <f>I347+I361+I370+I376</f>
        <v>3156.5</v>
      </c>
      <c r="J346" s="56">
        <f>J347+J361+J370+J376</f>
        <v>2563</v>
      </c>
      <c r="K346" s="56">
        <f>K347+K361+K370+K376</f>
        <v>2481.2</v>
      </c>
    </row>
    <row r="347" spans="1:11" ht="39">
      <c r="A347" s="84" t="s">
        <v>363</v>
      </c>
      <c r="B347" s="76" t="s">
        <v>261</v>
      </c>
      <c r="C347" s="76" t="s">
        <v>283</v>
      </c>
      <c r="D347" s="77" t="s">
        <v>281</v>
      </c>
      <c r="E347" s="78" t="s">
        <v>231</v>
      </c>
      <c r="F347" s="78" t="s">
        <v>25</v>
      </c>
      <c r="G347" s="78" t="s">
        <v>30</v>
      </c>
      <c r="H347" s="76"/>
      <c r="I347" s="85">
        <f>I348+I357</f>
        <v>2100.6</v>
      </c>
      <c r="J347" s="85">
        <f>J348+J357</f>
        <v>1974.2</v>
      </c>
      <c r="K347" s="85">
        <f>K348+K357</f>
        <v>1974.2</v>
      </c>
    </row>
    <row r="348" spans="1:11" ht="26.25">
      <c r="A348" s="32" t="s">
        <v>101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25</v>
      </c>
      <c r="G348" s="19" t="s">
        <v>30</v>
      </c>
      <c r="H348" s="12"/>
      <c r="I348" s="16">
        <f aca="true" t="shared" si="55" ref="I348:K349">I349</f>
        <v>2095.4</v>
      </c>
      <c r="J348" s="16">
        <f t="shared" si="55"/>
        <v>1974.2</v>
      </c>
      <c r="K348" s="16">
        <f t="shared" si="55"/>
        <v>1974.2</v>
      </c>
    </row>
    <row r="349" spans="1:11" ht="26.25">
      <c r="A349" s="32" t="s">
        <v>201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30</v>
      </c>
      <c r="H349" s="12"/>
      <c r="I349" s="16">
        <f t="shared" si="55"/>
        <v>2095.4</v>
      </c>
      <c r="J349" s="16">
        <f t="shared" si="55"/>
        <v>1974.2</v>
      </c>
      <c r="K349" s="16">
        <f t="shared" si="55"/>
        <v>1974.2</v>
      </c>
    </row>
    <row r="350" spans="1:11" ht="26.25">
      <c r="A350" s="32" t="s">
        <v>102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/>
      <c r="I350" s="16">
        <f>I351+I353+I355</f>
        <v>2095.4</v>
      </c>
      <c r="J350" s="16">
        <f>J351+J353+J355</f>
        <v>1974.2</v>
      </c>
      <c r="K350" s="16">
        <f>K351+K353+K355</f>
        <v>1974.2</v>
      </c>
    </row>
    <row r="351" spans="1:11" ht="39">
      <c r="A351" s="17" t="s">
        <v>309</v>
      </c>
      <c r="B351" s="12" t="s">
        <v>261</v>
      </c>
      <c r="C351" s="12" t="s">
        <v>283</v>
      </c>
      <c r="D351" s="18" t="s">
        <v>281</v>
      </c>
      <c r="E351" s="19" t="s">
        <v>229</v>
      </c>
      <c r="F351" s="19" t="s">
        <v>263</v>
      </c>
      <c r="G351" s="19" t="s">
        <v>103</v>
      </c>
      <c r="H351" s="12" t="s">
        <v>310</v>
      </c>
      <c r="I351" s="16">
        <f>I352</f>
        <v>1859.9</v>
      </c>
      <c r="J351" s="16">
        <f>J352</f>
        <v>1859.9</v>
      </c>
      <c r="K351" s="16">
        <f>K352</f>
        <v>1859.9</v>
      </c>
    </row>
    <row r="352" spans="1:11" ht="12.75">
      <c r="A352" s="17" t="s">
        <v>248</v>
      </c>
      <c r="B352" s="12" t="s">
        <v>261</v>
      </c>
      <c r="C352" s="12" t="s">
        <v>283</v>
      </c>
      <c r="D352" s="18" t="s">
        <v>281</v>
      </c>
      <c r="E352" s="19" t="s">
        <v>229</v>
      </c>
      <c r="F352" s="19" t="s">
        <v>263</v>
      </c>
      <c r="G352" s="19" t="s">
        <v>103</v>
      </c>
      <c r="H352" s="12" t="s">
        <v>249</v>
      </c>
      <c r="I352" s="16">
        <v>1859.9</v>
      </c>
      <c r="J352" s="16">
        <v>1859.9</v>
      </c>
      <c r="K352" s="16">
        <v>1859.9</v>
      </c>
    </row>
    <row r="353" spans="1:11" ht="26.2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229</v>
      </c>
      <c r="F353" s="19" t="s">
        <v>263</v>
      </c>
      <c r="G353" s="19" t="s">
        <v>103</v>
      </c>
      <c r="H353" s="12" t="s">
        <v>311</v>
      </c>
      <c r="I353" s="29">
        <f>I354</f>
        <v>199.9</v>
      </c>
      <c r="J353" s="29">
        <f>J354</f>
        <v>81.3</v>
      </c>
      <c r="K353" s="29">
        <f>K354</f>
        <v>81.3</v>
      </c>
    </row>
    <row r="354" spans="1:11" ht="26.2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263</v>
      </c>
      <c r="G354" s="19" t="s">
        <v>103</v>
      </c>
      <c r="H354" s="12" t="s">
        <v>245</v>
      </c>
      <c r="I354" s="29">
        <v>199.9</v>
      </c>
      <c r="J354" s="29">
        <v>81.3</v>
      </c>
      <c r="K354" s="29">
        <v>81.3</v>
      </c>
    </row>
    <row r="355" spans="1:11" ht="12.75">
      <c r="A355" s="17" t="s">
        <v>0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103</v>
      </c>
      <c r="H355" s="12" t="s">
        <v>1</v>
      </c>
      <c r="I355" s="16">
        <f>I356</f>
        <v>35.6</v>
      </c>
      <c r="J355" s="16">
        <f>J356</f>
        <v>33</v>
      </c>
      <c r="K355" s="16">
        <f>K356</f>
        <v>33</v>
      </c>
    </row>
    <row r="356" spans="1:11" ht="12.75">
      <c r="A356" s="17" t="s">
        <v>246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 t="s">
        <v>247</v>
      </c>
      <c r="I356" s="16">
        <v>35.6</v>
      </c>
      <c r="J356" s="16">
        <v>33</v>
      </c>
      <c r="K356" s="16">
        <v>33</v>
      </c>
    </row>
    <row r="357" spans="1:11" ht="12.75">
      <c r="A357" s="17" t="s">
        <v>523</v>
      </c>
      <c r="B357" s="12" t="s">
        <v>261</v>
      </c>
      <c r="C357" s="12" t="s">
        <v>283</v>
      </c>
      <c r="D357" s="18" t="s">
        <v>281</v>
      </c>
      <c r="E357" s="19" t="s">
        <v>524</v>
      </c>
      <c r="F357" s="19" t="s">
        <v>25</v>
      </c>
      <c r="G357" s="19" t="s">
        <v>30</v>
      </c>
      <c r="H357" s="12"/>
      <c r="I357" s="29">
        <f aca="true" t="shared" si="56" ref="I357:K359">I358</f>
        <v>5.2</v>
      </c>
      <c r="J357" s="29">
        <f t="shared" si="56"/>
        <v>0</v>
      </c>
      <c r="K357" s="29">
        <f t="shared" si="56"/>
        <v>0</v>
      </c>
    </row>
    <row r="358" spans="1:11" ht="26.25">
      <c r="A358" s="32" t="s">
        <v>102</v>
      </c>
      <c r="B358" s="12" t="s">
        <v>261</v>
      </c>
      <c r="C358" s="12" t="s">
        <v>283</v>
      </c>
      <c r="D358" s="18" t="s">
        <v>281</v>
      </c>
      <c r="E358" s="19" t="s">
        <v>524</v>
      </c>
      <c r="F358" s="19" t="s">
        <v>25</v>
      </c>
      <c r="G358" s="19" t="s">
        <v>103</v>
      </c>
      <c r="H358" s="12"/>
      <c r="I358" s="29">
        <f t="shared" si="56"/>
        <v>5.2</v>
      </c>
      <c r="J358" s="29">
        <f t="shared" si="56"/>
        <v>0</v>
      </c>
      <c r="K358" s="29">
        <f t="shared" si="56"/>
        <v>0</v>
      </c>
    </row>
    <row r="359" spans="1:11" ht="26.2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524</v>
      </c>
      <c r="F359" s="19" t="s">
        <v>25</v>
      </c>
      <c r="G359" s="19" t="s">
        <v>103</v>
      </c>
      <c r="H359" s="12" t="s">
        <v>311</v>
      </c>
      <c r="I359" s="29">
        <f t="shared" si="56"/>
        <v>5.2</v>
      </c>
      <c r="J359" s="29">
        <f t="shared" si="56"/>
        <v>0</v>
      </c>
      <c r="K359" s="29">
        <f t="shared" si="56"/>
        <v>0</v>
      </c>
    </row>
    <row r="360" spans="1:11" ht="26.2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524</v>
      </c>
      <c r="F360" s="19" t="s">
        <v>25</v>
      </c>
      <c r="G360" s="19" t="s">
        <v>103</v>
      </c>
      <c r="H360" s="12" t="s">
        <v>245</v>
      </c>
      <c r="I360" s="29">
        <v>5.2</v>
      </c>
      <c r="J360" s="29"/>
      <c r="K360" s="29"/>
    </row>
    <row r="361" spans="1:11" ht="39">
      <c r="A361" s="84" t="s">
        <v>364</v>
      </c>
      <c r="B361" s="76" t="s">
        <v>261</v>
      </c>
      <c r="C361" s="76" t="s">
        <v>283</v>
      </c>
      <c r="D361" s="77" t="s">
        <v>262</v>
      </c>
      <c r="E361" s="78" t="s">
        <v>231</v>
      </c>
      <c r="F361" s="78" t="s">
        <v>25</v>
      </c>
      <c r="G361" s="78" t="s">
        <v>30</v>
      </c>
      <c r="H361" s="76"/>
      <c r="I361" s="79">
        <f>I362</f>
        <v>466.4</v>
      </c>
      <c r="J361" s="79">
        <f>J362</f>
        <v>269.3</v>
      </c>
      <c r="K361" s="79">
        <f>K362</f>
        <v>187.5</v>
      </c>
    </row>
    <row r="362" spans="1:11" ht="12.75">
      <c r="A362" s="32" t="s">
        <v>69</v>
      </c>
      <c r="B362" s="12" t="s">
        <v>261</v>
      </c>
      <c r="C362" s="12" t="s">
        <v>283</v>
      </c>
      <c r="D362" s="18" t="s">
        <v>262</v>
      </c>
      <c r="E362" s="19" t="s">
        <v>229</v>
      </c>
      <c r="F362" s="19" t="s">
        <v>25</v>
      </c>
      <c r="G362" s="19" t="s">
        <v>30</v>
      </c>
      <c r="H362" s="12"/>
      <c r="I362" s="29">
        <f aca="true" t="shared" si="57" ref="I362:K365">I363</f>
        <v>466.4</v>
      </c>
      <c r="J362" s="29">
        <f t="shared" si="57"/>
        <v>269.3</v>
      </c>
      <c r="K362" s="29">
        <f t="shared" si="57"/>
        <v>187.5</v>
      </c>
    </row>
    <row r="363" spans="1:11" ht="26.25">
      <c r="A363" s="32" t="s">
        <v>104</v>
      </c>
      <c r="B363" s="12" t="s">
        <v>261</v>
      </c>
      <c r="C363" s="12" t="s">
        <v>283</v>
      </c>
      <c r="D363" s="18" t="s">
        <v>262</v>
      </c>
      <c r="E363" s="19" t="s">
        <v>229</v>
      </c>
      <c r="F363" s="19" t="s">
        <v>260</v>
      </c>
      <c r="G363" s="19" t="s">
        <v>30</v>
      </c>
      <c r="H363" s="12"/>
      <c r="I363" s="29">
        <f>I364+I367</f>
        <v>466.4</v>
      </c>
      <c r="J363" s="29">
        <f>J364+J367</f>
        <v>269.3</v>
      </c>
      <c r="K363" s="29">
        <f>K364+K367</f>
        <v>187.5</v>
      </c>
    </row>
    <row r="364" spans="1:11" ht="26.25">
      <c r="A364" s="17" t="s">
        <v>105</v>
      </c>
      <c r="B364" s="12" t="s">
        <v>261</v>
      </c>
      <c r="C364" s="12" t="s">
        <v>283</v>
      </c>
      <c r="D364" s="18" t="s">
        <v>262</v>
      </c>
      <c r="E364" s="19" t="s">
        <v>229</v>
      </c>
      <c r="F364" s="19" t="s">
        <v>260</v>
      </c>
      <c r="G364" s="19" t="s">
        <v>106</v>
      </c>
      <c r="H364" s="12"/>
      <c r="I364" s="29">
        <f>I365</f>
        <v>426</v>
      </c>
      <c r="J364" s="29">
        <f>J365</f>
        <v>187.5</v>
      </c>
      <c r="K364" s="29">
        <f>K365</f>
        <v>187.5</v>
      </c>
    </row>
    <row r="365" spans="1:11" ht="26.25">
      <c r="A365" s="17" t="s">
        <v>23</v>
      </c>
      <c r="B365" s="12" t="s">
        <v>261</v>
      </c>
      <c r="C365" s="12" t="s">
        <v>283</v>
      </c>
      <c r="D365" s="18" t="s">
        <v>262</v>
      </c>
      <c r="E365" s="19" t="s">
        <v>229</v>
      </c>
      <c r="F365" s="19" t="s">
        <v>260</v>
      </c>
      <c r="G365" s="19" t="s">
        <v>106</v>
      </c>
      <c r="H365" s="12" t="s">
        <v>311</v>
      </c>
      <c r="I365" s="29">
        <f t="shared" si="57"/>
        <v>426</v>
      </c>
      <c r="J365" s="29">
        <f t="shared" si="57"/>
        <v>187.5</v>
      </c>
      <c r="K365" s="29">
        <f t="shared" si="57"/>
        <v>187.5</v>
      </c>
    </row>
    <row r="366" spans="1:11" ht="26.25">
      <c r="A366" s="11" t="s">
        <v>240</v>
      </c>
      <c r="B366" s="12" t="s">
        <v>261</v>
      </c>
      <c r="C366" s="12" t="s">
        <v>283</v>
      </c>
      <c r="D366" s="18" t="s">
        <v>262</v>
      </c>
      <c r="E366" s="19" t="s">
        <v>229</v>
      </c>
      <c r="F366" s="19" t="s">
        <v>260</v>
      </c>
      <c r="G366" s="19" t="s">
        <v>106</v>
      </c>
      <c r="H366" s="12" t="s">
        <v>245</v>
      </c>
      <c r="I366" s="29">
        <v>426</v>
      </c>
      <c r="J366" s="29">
        <v>187.5</v>
      </c>
      <c r="K366" s="29">
        <v>187.5</v>
      </c>
    </row>
    <row r="367" spans="1:11" ht="12.75">
      <c r="A367" s="17" t="s">
        <v>455</v>
      </c>
      <c r="B367" s="12" t="s">
        <v>261</v>
      </c>
      <c r="C367" s="12" t="s">
        <v>283</v>
      </c>
      <c r="D367" s="13" t="s">
        <v>262</v>
      </c>
      <c r="E367" s="14" t="s">
        <v>229</v>
      </c>
      <c r="F367" s="14" t="s">
        <v>260</v>
      </c>
      <c r="G367" s="14" t="s">
        <v>511</v>
      </c>
      <c r="H367" s="12"/>
      <c r="I367" s="29">
        <f aca="true" t="shared" si="58" ref="I367:K368">I368</f>
        <v>40.4</v>
      </c>
      <c r="J367" s="29">
        <f t="shared" si="58"/>
        <v>81.8</v>
      </c>
      <c r="K367" s="29">
        <f t="shared" si="58"/>
        <v>0</v>
      </c>
    </row>
    <row r="368" spans="1:11" ht="26.25">
      <c r="A368" s="17" t="s">
        <v>23</v>
      </c>
      <c r="B368" s="12" t="s">
        <v>261</v>
      </c>
      <c r="C368" s="12" t="s">
        <v>283</v>
      </c>
      <c r="D368" s="13" t="s">
        <v>262</v>
      </c>
      <c r="E368" s="14" t="s">
        <v>229</v>
      </c>
      <c r="F368" s="14" t="s">
        <v>260</v>
      </c>
      <c r="G368" s="14" t="s">
        <v>511</v>
      </c>
      <c r="H368" s="12" t="s">
        <v>311</v>
      </c>
      <c r="I368" s="29">
        <f t="shared" si="58"/>
        <v>40.4</v>
      </c>
      <c r="J368" s="29">
        <f t="shared" si="58"/>
        <v>81.8</v>
      </c>
      <c r="K368" s="29">
        <f t="shared" si="58"/>
        <v>0</v>
      </c>
    </row>
    <row r="369" spans="1:11" ht="26.25">
      <c r="A369" s="11" t="s">
        <v>240</v>
      </c>
      <c r="B369" s="12" t="s">
        <v>261</v>
      </c>
      <c r="C369" s="12" t="s">
        <v>283</v>
      </c>
      <c r="D369" s="13" t="s">
        <v>262</v>
      </c>
      <c r="E369" s="14" t="s">
        <v>229</v>
      </c>
      <c r="F369" s="14" t="s">
        <v>260</v>
      </c>
      <c r="G369" s="14" t="s">
        <v>511</v>
      </c>
      <c r="H369" s="12" t="s">
        <v>245</v>
      </c>
      <c r="I369" s="29">
        <v>40.4</v>
      </c>
      <c r="J369" s="29">
        <v>81.8</v>
      </c>
      <c r="K369" s="29"/>
    </row>
    <row r="370" spans="1:11" ht="39">
      <c r="A370" s="84" t="s">
        <v>366</v>
      </c>
      <c r="B370" s="76" t="s">
        <v>261</v>
      </c>
      <c r="C370" s="76" t="s">
        <v>283</v>
      </c>
      <c r="D370" s="77" t="s">
        <v>288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589.5</v>
      </c>
      <c r="J370" s="79">
        <f aca="true" t="shared" si="59" ref="J370:K374">J371</f>
        <v>319.5</v>
      </c>
      <c r="K370" s="79">
        <f t="shared" si="59"/>
        <v>319.5</v>
      </c>
    </row>
    <row r="371" spans="1:11" ht="26.25">
      <c r="A371" s="17" t="s">
        <v>335</v>
      </c>
      <c r="B371" s="12" t="s">
        <v>261</v>
      </c>
      <c r="C371" s="12" t="s">
        <v>283</v>
      </c>
      <c r="D371" s="18" t="s">
        <v>288</v>
      </c>
      <c r="E371" s="19" t="s">
        <v>242</v>
      </c>
      <c r="F371" s="19" t="s">
        <v>25</v>
      </c>
      <c r="G371" s="19" t="s">
        <v>30</v>
      </c>
      <c r="H371" s="12"/>
      <c r="I371" s="29">
        <f>I372</f>
        <v>589.5</v>
      </c>
      <c r="J371" s="16">
        <f t="shared" si="59"/>
        <v>319.5</v>
      </c>
      <c r="K371" s="16">
        <f t="shared" si="59"/>
        <v>319.5</v>
      </c>
    </row>
    <row r="372" spans="1:11" ht="26.25">
      <c r="A372" s="17" t="s">
        <v>336</v>
      </c>
      <c r="B372" s="12" t="s">
        <v>261</v>
      </c>
      <c r="C372" s="12" t="s">
        <v>283</v>
      </c>
      <c r="D372" s="18" t="s">
        <v>288</v>
      </c>
      <c r="E372" s="19" t="s">
        <v>242</v>
      </c>
      <c r="F372" s="19" t="s">
        <v>260</v>
      </c>
      <c r="G372" s="19" t="s">
        <v>30</v>
      </c>
      <c r="H372" s="12"/>
      <c r="I372" s="29">
        <f>I373</f>
        <v>589.5</v>
      </c>
      <c r="J372" s="16">
        <f t="shared" si="59"/>
        <v>319.5</v>
      </c>
      <c r="K372" s="16">
        <f t="shared" si="59"/>
        <v>319.5</v>
      </c>
    </row>
    <row r="373" spans="1:11" ht="26.25">
      <c r="A373" s="17" t="s">
        <v>332</v>
      </c>
      <c r="B373" s="12" t="s">
        <v>261</v>
      </c>
      <c r="C373" s="12" t="s">
        <v>283</v>
      </c>
      <c r="D373" s="18" t="s">
        <v>288</v>
      </c>
      <c r="E373" s="19" t="s">
        <v>242</v>
      </c>
      <c r="F373" s="19" t="s">
        <v>260</v>
      </c>
      <c r="G373" s="19" t="s">
        <v>334</v>
      </c>
      <c r="H373" s="12"/>
      <c r="I373" s="29">
        <f>I374</f>
        <v>589.5</v>
      </c>
      <c r="J373" s="16">
        <f t="shared" si="59"/>
        <v>319.5</v>
      </c>
      <c r="K373" s="16">
        <f t="shared" si="59"/>
        <v>319.5</v>
      </c>
    </row>
    <row r="374" spans="1:11" ht="26.25">
      <c r="A374" s="17" t="s">
        <v>23</v>
      </c>
      <c r="B374" s="12" t="s">
        <v>261</v>
      </c>
      <c r="C374" s="12" t="s">
        <v>283</v>
      </c>
      <c r="D374" s="18" t="s">
        <v>288</v>
      </c>
      <c r="E374" s="19" t="s">
        <v>242</v>
      </c>
      <c r="F374" s="19" t="s">
        <v>260</v>
      </c>
      <c r="G374" s="19" t="s">
        <v>334</v>
      </c>
      <c r="H374" s="12" t="s">
        <v>311</v>
      </c>
      <c r="I374" s="29">
        <f>I375</f>
        <v>589.5</v>
      </c>
      <c r="J374" s="16">
        <f t="shared" si="59"/>
        <v>319.5</v>
      </c>
      <c r="K374" s="16">
        <f t="shared" si="59"/>
        <v>319.5</v>
      </c>
    </row>
    <row r="375" spans="1:11" ht="26.25">
      <c r="A375" s="17" t="s">
        <v>240</v>
      </c>
      <c r="B375" s="12" t="s">
        <v>261</v>
      </c>
      <c r="C375" s="12" t="s">
        <v>283</v>
      </c>
      <c r="D375" s="18" t="s">
        <v>288</v>
      </c>
      <c r="E375" s="19" t="s">
        <v>242</v>
      </c>
      <c r="F375" s="19" t="s">
        <v>260</v>
      </c>
      <c r="G375" s="19" t="s">
        <v>334</v>
      </c>
      <c r="H375" s="12" t="s">
        <v>245</v>
      </c>
      <c r="I375" s="29">
        <v>589.5</v>
      </c>
      <c r="J375" s="29">
        <v>319.5</v>
      </c>
      <c r="K375" s="29">
        <v>319.5</v>
      </c>
    </row>
    <row r="376" spans="1:11" ht="26.25">
      <c r="A376" s="71" t="s">
        <v>367</v>
      </c>
      <c r="B376" s="76" t="s">
        <v>261</v>
      </c>
      <c r="C376" s="76" t="s">
        <v>283</v>
      </c>
      <c r="D376" s="77" t="s">
        <v>283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0</v>
      </c>
      <c r="J376" s="85">
        <f aca="true" t="shared" si="60" ref="J376:K380">J377</f>
        <v>0</v>
      </c>
      <c r="K376" s="85">
        <f t="shared" si="60"/>
        <v>0</v>
      </c>
    </row>
    <row r="377" spans="1:11" ht="26.25">
      <c r="A377" s="103" t="s">
        <v>498</v>
      </c>
      <c r="B377" s="12" t="s">
        <v>261</v>
      </c>
      <c r="C377" s="12" t="s">
        <v>283</v>
      </c>
      <c r="D377" s="18" t="s">
        <v>283</v>
      </c>
      <c r="E377" s="19" t="s">
        <v>229</v>
      </c>
      <c r="F377" s="19" t="s">
        <v>25</v>
      </c>
      <c r="G377" s="19" t="s">
        <v>30</v>
      </c>
      <c r="H377" s="12"/>
      <c r="I377" s="29">
        <f>I378</f>
        <v>0</v>
      </c>
      <c r="J377" s="29">
        <f t="shared" si="60"/>
        <v>0</v>
      </c>
      <c r="K377" s="29">
        <f t="shared" si="60"/>
        <v>0</v>
      </c>
    </row>
    <row r="378" spans="1:11" ht="26.25">
      <c r="A378" s="17" t="s">
        <v>499</v>
      </c>
      <c r="B378" s="12" t="s">
        <v>261</v>
      </c>
      <c r="C378" s="12" t="s">
        <v>283</v>
      </c>
      <c r="D378" s="18" t="s">
        <v>283</v>
      </c>
      <c r="E378" s="19" t="s">
        <v>229</v>
      </c>
      <c r="F378" s="19" t="s">
        <v>260</v>
      </c>
      <c r="G378" s="19" t="s">
        <v>30</v>
      </c>
      <c r="H378" s="12"/>
      <c r="I378" s="29">
        <f>I379</f>
        <v>0</v>
      </c>
      <c r="J378" s="29">
        <f t="shared" si="60"/>
        <v>0</v>
      </c>
      <c r="K378" s="29">
        <f t="shared" si="60"/>
        <v>0</v>
      </c>
    </row>
    <row r="379" spans="1:11" ht="12.75">
      <c r="A379" s="11" t="s">
        <v>385</v>
      </c>
      <c r="B379" s="12" t="s">
        <v>261</v>
      </c>
      <c r="C379" s="12" t="s">
        <v>283</v>
      </c>
      <c r="D379" s="18" t="s">
        <v>283</v>
      </c>
      <c r="E379" s="19" t="s">
        <v>229</v>
      </c>
      <c r="F379" s="19" t="s">
        <v>260</v>
      </c>
      <c r="G379" s="19" t="s">
        <v>386</v>
      </c>
      <c r="H379" s="12"/>
      <c r="I379" s="29">
        <f>I380</f>
        <v>0</v>
      </c>
      <c r="J379" s="29">
        <f t="shared" si="60"/>
        <v>0</v>
      </c>
      <c r="K379" s="29">
        <f t="shared" si="60"/>
        <v>0</v>
      </c>
    </row>
    <row r="380" spans="1:11" ht="26.25">
      <c r="A380" s="17" t="s">
        <v>23</v>
      </c>
      <c r="B380" s="12" t="s">
        <v>261</v>
      </c>
      <c r="C380" s="12" t="s">
        <v>283</v>
      </c>
      <c r="D380" s="18" t="s">
        <v>283</v>
      </c>
      <c r="E380" s="19" t="s">
        <v>229</v>
      </c>
      <c r="F380" s="19" t="s">
        <v>260</v>
      </c>
      <c r="G380" s="19" t="s">
        <v>386</v>
      </c>
      <c r="H380" s="12" t="s">
        <v>311</v>
      </c>
      <c r="I380" s="29">
        <f>I381</f>
        <v>0</v>
      </c>
      <c r="J380" s="29">
        <f t="shared" si="60"/>
        <v>0</v>
      </c>
      <c r="K380" s="29">
        <f t="shared" si="60"/>
        <v>0</v>
      </c>
    </row>
    <row r="381" spans="1:11" ht="26.25">
      <c r="A381" s="17" t="s">
        <v>240</v>
      </c>
      <c r="B381" s="12" t="s">
        <v>261</v>
      </c>
      <c r="C381" s="12" t="s">
        <v>283</v>
      </c>
      <c r="D381" s="18" t="s">
        <v>283</v>
      </c>
      <c r="E381" s="19" t="s">
        <v>229</v>
      </c>
      <c r="F381" s="19" t="s">
        <v>260</v>
      </c>
      <c r="G381" s="19" t="s">
        <v>386</v>
      </c>
      <c r="H381" s="12" t="s">
        <v>245</v>
      </c>
      <c r="I381" s="29"/>
      <c r="J381" s="29"/>
      <c r="K381" s="29"/>
    </row>
    <row r="382" spans="1:11" ht="12.75">
      <c r="A382" s="54" t="s">
        <v>267</v>
      </c>
      <c r="B382" s="1" t="s">
        <v>268</v>
      </c>
      <c r="C382" s="31"/>
      <c r="D382" s="25"/>
      <c r="E382" s="26"/>
      <c r="F382" s="26"/>
      <c r="G382" s="27"/>
      <c r="H382" s="31"/>
      <c r="I382" s="22">
        <f>I383+I417+I465+I542</f>
        <v>279380</v>
      </c>
      <c r="J382" s="22">
        <f>J383+J417+J465+J542</f>
        <v>104106.19999999998</v>
      </c>
      <c r="K382" s="22">
        <f>K383+K417+K465+K542</f>
        <v>110905</v>
      </c>
    </row>
    <row r="383" spans="1:11" ht="12.75">
      <c r="A383" s="44" t="s">
        <v>269</v>
      </c>
      <c r="B383" s="55" t="s">
        <v>268</v>
      </c>
      <c r="C383" s="45" t="s">
        <v>260</v>
      </c>
      <c r="D383" s="51"/>
      <c r="E383" s="52"/>
      <c r="F383" s="52"/>
      <c r="G383" s="53"/>
      <c r="H383" s="50"/>
      <c r="I383" s="56">
        <f>I384+I402+I396</f>
        <v>80630.70000000001</v>
      </c>
      <c r="J383" s="56">
        <f>J384+J402+J396</f>
        <v>69067.49999999999</v>
      </c>
      <c r="K383" s="56">
        <f>K384+K402+K396</f>
        <v>29976.000000000004</v>
      </c>
    </row>
    <row r="384" spans="1:11" ht="27.75" customHeight="1">
      <c r="A384" s="84" t="s">
        <v>364</v>
      </c>
      <c r="B384" s="76" t="s">
        <v>268</v>
      </c>
      <c r="C384" s="76" t="s">
        <v>260</v>
      </c>
      <c r="D384" s="77" t="s">
        <v>262</v>
      </c>
      <c r="E384" s="78" t="s">
        <v>231</v>
      </c>
      <c r="F384" s="78" t="s">
        <v>25</v>
      </c>
      <c r="G384" s="78" t="s">
        <v>30</v>
      </c>
      <c r="H384" s="12"/>
      <c r="I384" s="79">
        <f>I385</f>
        <v>1398.3</v>
      </c>
      <c r="J384" s="79">
        <f>J385</f>
        <v>706.4</v>
      </c>
      <c r="K384" s="79">
        <f>K385</f>
        <v>706.4</v>
      </c>
    </row>
    <row r="385" spans="1:11" ht="12.75">
      <c r="A385" s="32" t="s">
        <v>69</v>
      </c>
      <c r="B385" s="12" t="s">
        <v>268</v>
      </c>
      <c r="C385" s="12" t="s">
        <v>260</v>
      </c>
      <c r="D385" s="18" t="s">
        <v>262</v>
      </c>
      <c r="E385" s="19" t="s">
        <v>229</v>
      </c>
      <c r="F385" s="19" t="s">
        <v>25</v>
      </c>
      <c r="G385" s="19" t="s">
        <v>30</v>
      </c>
      <c r="H385" s="12"/>
      <c r="I385" s="16">
        <f>I390+I386</f>
        <v>1398.3</v>
      </c>
      <c r="J385" s="16">
        <f>J390+J386</f>
        <v>706.4</v>
      </c>
      <c r="K385" s="16">
        <f>K390+K386</f>
        <v>706.4</v>
      </c>
    </row>
    <row r="386" spans="1:11" ht="39">
      <c r="A386" s="32" t="s">
        <v>70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30</v>
      </c>
      <c r="H386" s="76"/>
      <c r="I386" s="16">
        <f>+I387</f>
        <v>55</v>
      </c>
      <c r="J386" s="16">
        <f>+J387</f>
        <v>20</v>
      </c>
      <c r="K386" s="16">
        <f>+K387</f>
        <v>20</v>
      </c>
    </row>
    <row r="387" spans="1:11" ht="12.75">
      <c r="A387" s="110" t="s">
        <v>316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263</v>
      </c>
      <c r="G387" s="14" t="s">
        <v>317</v>
      </c>
      <c r="H387" s="76"/>
      <c r="I387" s="16">
        <f aca="true" t="shared" si="61" ref="I387:K388">I388</f>
        <v>55</v>
      </c>
      <c r="J387" s="16">
        <f t="shared" si="61"/>
        <v>20</v>
      </c>
      <c r="K387" s="16">
        <f t="shared" si="61"/>
        <v>20</v>
      </c>
    </row>
    <row r="388" spans="1:11" ht="26.25">
      <c r="A388" s="17" t="s">
        <v>23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263</v>
      </c>
      <c r="G388" s="14" t="s">
        <v>317</v>
      </c>
      <c r="H388" s="12" t="s">
        <v>311</v>
      </c>
      <c r="I388" s="16">
        <f t="shared" si="61"/>
        <v>55</v>
      </c>
      <c r="J388" s="16">
        <f t="shared" si="61"/>
        <v>20</v>
      </c>
      <c r="K388" s="16">
        <f t="shared" si="61"/>
        <v>20</v>
      </c>
    </row>
    <row r="389" spans="1:11" ht="26.25">
      <c r="A389" s="17" t="s">
        <v>240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263</v>
      </c>
      <c r="G389" s="14" t="s">
        <v>317</v>
      </c>
      <c r="H389" s="12" t="s">
        <v>245</v>
      </c>
      <c r="I389" s="16">
        <v>55</v>
      </c>
      <c r="J389" s="16">
        <v>20</v>
      </c>
      <c r="K389" s="16">
        <v>20</v>
      </c>
    </row>
    <row r="390" spans="1:11" ht="26.25">
      <c r="A390" s="32" t="s">
        <v>107</v>
      </c>
      <c r="B390" s="38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30</v>
      </c>
      <c r="H390" s="12"/>
      <c r="I390" s="29">
        <f>I391</f>
        <v>1343.3</v>
      </c>
      <c r="J390" s="29">
        <f>J391</f>
        <v>686.4</v>
      </c>
      <c r="K390" s="29">
        <f>K391</f>
        <v>686.4</v>
      </c>
    </row>
    <row r="391" spans="1:11" ht="52.5">
      <c r="A391" s="11" t="s">
        <v>108</v>
      </c>
      <c r="B391" s="38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2"/>
      <c r="I391" s="29">
        <f>I392+I394</f>
        <v>1343.3</v>
      </c>
      <c r="J391" s="29">
        <f>J392+J394</f>
        <v>686.4</v>
      </c>
      <c r="K391" s="29">
        <f>K392+K394</f>
        <v>686.4</v>
      </c>
    </row>
    <row r="392" spans="1:11" ht="26.25">
      <c r="A392" s="17" t="s">
        <v>23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2" t="s">
        <v>311</v>
      </c>
      <c r="I392" s="16">
        <f>I393</f>
        <v>1343.1</v>
      </c>
      <c r="J392" s="16">
        <f>J393</f>
        <v>686.4</v>
      </c>
      <c r="K392" s="16">
        <f>K393</f>
        <v>686.4</v>
      </c>
    </row>
    <row r="393" spans="1:11" ht="26.25">
      <c r="A393" s="17" t="s">
        <v>240</v>
      </c>
      <c r="B393" s="12" t="s">
        <v>268</v>
      </c>
      <c r="C393" s="12" t="s">
        <v>260</v>
      </c>
      <c r="D393" s="13" t="s">
        <v>262</v>
      </c>
      <c r="E393" s="14" t="s">
        <v>229</v>
      </c>
      <c r="F393" s="14" t="s">
        <v>266</v>
      </c>
      <c r="G393" s="14" t="s">
        <v>109</v>
      </c>
      <c r="H393" s="12" t="s">
        <v>245</v>
      </c>
      <c r="I393" s="16">
        <v>1343.1</v>
      </c>
      <c r="J393" s="16">
        <v>686.4</v>
      </c>
      <c r="K393" s="16">
        <v>686.4</v>
      </c>
    </row>
    <row r="394" spans="1:11" ht="12.75">
      <c r="A394" s="17" t="s">
        <v>0</v>
      </c>
      <c r="B394" s="12" t="s">
        <v>268</v>
      </c>
      <c r="C394" s="12" t="s">
        <v>260</v>
      </c>
      <c r="D394" s="13" t="s">
        <v>262</v>
      </c>
      <c r="E394" s="14" t="s">
        <v>229</v>
      </c>
      <c r="F394" s="14" t="s">
        <v>266</v>
      </c>
      <c r="G394" s="14" t="s">
        <v>109</v>
      </c>
      <c r="H394" s="113">
        <v>800</v>
      </c>
      <c r="I394" s="29">
        <f>I395</f>
        <v>0.2</v>
      </c>
      <c r="J394" s="29">
        <f>J395</f>
        <v>0</v>
      </c>
      <c r="K394" s="29">
        <f>K395</f>
        <v>0</v>
      </c>
    </row>
    <row r="395" spans="1:11" ht="12.75">
      <c r="A395" s="17" t="s">
        <v>246</v>
      </c>
      <c r="B395" s="12" t="s">
        <v>268</v>
      </c>
      <c r="C395" s="12" t="s">
        <v>260</v>
      </c>
      <c r="D395" s="13" t="s">
        <v>262</v>
      </c>
      <c r="E395" s="14" t="s">
        <v>229</v>
      </c>
      <c r="F395" s="14" t="s">
        <v>266</v>
      </c>
      <c r="G395" s="14" t="s">
        <v>109</v>
      </c>
      <c r="H395" s="113">
        <v>850</v>
      </c>
      <c r="I395" s="29">
        <v>0.2</v>
      </c>
      <c r="J395" s="29"/>
      <c r="K395" s="29"/>
    </row>
    <row r="396" spans="1:11" ht="26.25">
      <c r="A396" s="84" t="s">
        <v>367</v>
      </c>
      <c r="B396" s="76" t="s">
        <v>268</v>
      </c>
      <c r="C396" s="76" t="s">
        <v>260</v>
      </c>
      <c r="D396" s="77" t="s">
        <v>283</v>
      </c>
      <c r="E396" s="78" t="s">
        <v>231</v>
      </c>
      <c r="F396" s="78" t="s">
        <v>25</v>
      </c>
      <c r="G396" s="78" t="s">
        <v>30</v>
      </c>
      <c r="H396" s="76"/>
      <c r="I396" s="85">
        <f>I397</f>
        <v>181.2</v>
      </c>
      <c r="J396" s="85">
        <f aca="true" t="shared" si="62" ref="J396:K400">J397</f>
        <v>0</v>
      </c>
      <c r="K396" s="85">
        <f t="shared" si="62"/>
        <v>0</v>
      </c>
    </row>
    <row r="397" spans="1:11" ht="26.25">
      <c r="A397" s="17" t="s">
        <v>557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25</v>
      </c>
      <c r="G397" s="19" t="s">
        <v>30</v>
      </c>
      <c r="H397" s="12"/>
      <c r="I397" s="29">
        <f>I398</f>
        <v>181.2</v>
      </c>
      <c r="J397" s="29">
        <f t="shared" si="62"/>
        <v>0</v>
      </c>
      <c r="K397" s="29">
        <f t="shared" si="62"/>
        <v>0</v>
      </c>
    </row>
    <row r="398" spans="1:11" ht="26.25">
      <c r="A398" s="17" t="s">
        <v>558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30</v>
      </c>
      <c r="H398" s="12"/>
      <c r="I398" s="29">
        <f>I399</f>
        <v>181.2</v>
      </c>
      <c r="J398" s="29">
        <f t="shared" si="62"/>
        <v>0</v>
      </c>
      <c r="K398" s="29">
        <f t="shared" si="62"/>
        <v>0</v>
      </c>
    </row>
    <row r="399" spans="1:11" ht="12.75">
      <c r="A399" s="32" t="s">
        <v>385</v>
      </c>
      <c r="B399" s="12" t="s">
        <v>268</v>
      </c>
      <c r="C399" s="12" t="s">
        <v>260</v>
      </c>
      <c r="D399" s="18" t="s">
        <v>283</v>
      </c>
      <c r="E399" s="19" t="s">
        <v>229</v>
      </c>
      <c r="F399" s="19" t="s">
        <v>260</v>
      </c>
      <c r="G399" s="19" t="s">
        <v>386</v>
      </c>
      <c r="H399" s="12"/>
      <c r="I399" s="29">
        <f>I400</f>
        <v>181.2</v>
      </c>
      <c r="J399" s="29">
        <f t="shared" si="62"/>
        <v>0</v>
      </c>
      <c r="K399" s="29">
        <f t="shared" si="62"/>
        <v>0</v>
      </c>
    </row>
    <row r="400" spans="1:11" ht="26.25">
      <c r="A400" s="17" t="s">
        <v>23</v>
      </c>
      <c r="B400" s="12" t="s">
        <v>268</v>
      </c>
      <c r="C400" s="12" t="s">
        <v>260</v>
      </c>
      <c r="D400" s="18" t="s">
        <v>283</v>
      </c>
      <c r="E400" s="19" t="s">
        <v>229</v>
      </c>
      <c r="F400" s="19" t="s">
        <v>260</v>
      </c>
      <c r="G400" s="19" t="s">
        <v>386</v>
      </c>
      <c r="H400" s="12" t="s">
        <v>311</v>
      </c>
      <c r="I400" s="29">
        <f>I401</f>
        <v>181.2</v>
      </c>
      <c r="J400" s="29">
        <f t="shared" si="62"/>
        <v>0</v>
      </c>
      <c r="K400" s="29">
        <f t="shared" si="62"/>
        <v>0</v>
      </c>
    </row>
    <row r="401" spans="1:11" ht="26.25">
      <c r="A401" s="17" t="s">
        <v>240</v>
      </c>
      <c r="B401" s="12" t="s">
        <v>268</v>
      </c>
      <c r="C401" s="12" t="s">
        <v>260</v>
      </c>
      <c r="D401" s="18" t="s">
        <v>283</v>
      </c>
      <c r="E401" s="19" t="s">
        <v>229</v>
      </c>
      <c r="F401" s="19" t="s">
        <v>260</v>
      </c>
      <c r="G401" s="19" t="s">
        <v>386</v>
      </c>
      <c r="H401" s="12" t="s">
        <v>245</v>
      </c>
      <c r="I401" s="29">
        <v>181.2</v>
      </c>
      <c r="J401" s="29"/>
      <c r="K401" s="29"/>
    </row>
    <row r="402" spans="1:11" ht="39">
      <c r="A402" s="104" t="s">
        <v>375</v>
      </c>
      <c r="B402" s="105" t="s">
        <v>268</v>
      </c>
      <c r="C402" s="66" t="s">
        <v>260</v>
      </c>
      <c r="D402" s="72" t="s">
        <v>376</v>
      </c>
      <c r="E402" s="73" t="s">
        <v>231</v>
      </c>
      <c r="F402" s="73" t="s">
        <v>25</v>
      </c>
      <c r="G402" s="73" t="s">
        <v>30</v>
      </c>
      <c r="H402" s="66"/>
      <c r="I402" s="70">
        <f>+I403</f>
        <v>79051.20000000001</v>
      </c>
      <c r="J402" s="70">
        <f>+J403</f>
        <v>68361.09999999999</v>
      </c>
      <c r="K402" s="70">
        <f>+K403</f>
        <v>29269.600000000002</v>
      </c>
    </row>
    <row r="403" spans="1:11" ht="26.25">
      <c r="A403" s="17" t="s">
        <v>405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30</v>
      </c>
      <c r="H403" s="12"/>
      <c r="I403" s="16">
        <f>+I414+I404+I409</f>
        <v>79051.20000000001</v>
      </c>
      <c r="J403" s="16">
        <f>+J414+J404+J409</f>
        <v>68361.09999999999</v>
      </c>
      <c r="K403" s="16">
        <f>+K414+K404+K409</f>
        <v>29269.600000000002</v>
      </c>
    </row>
    <row r="404" spans="1:11" ht="66.75" customHeight="1">
      <c r="A404" s="17" t="s">
        <v>472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/>
      <c r="I404" s="16">
        <f>I405+I407</f>
        <v>73666.8</v>
      </c>
      <c r="J404" s="16">
        <f aca="true" t="shared" si="63" ref="I404:K407">J405</f>
        <v>60509.4</v>
      </c>
      <c r="K404" s="16">
        <f t="shared" si="63"/>
        <v>28976.9</v>
      </c>
    </row>
    <row r="405" spans="1:11" ht="26.25">
      <c r="A405" s="17" t="s">
        <v>19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306</v>
      </c>
      <c r="I405" s="16">
        <f t="shared" si="63"/>
        <v>61761.7</v>
      </c>
      <c r="J405" s="16">
        <f t="shared" si="63"/>
        <v>60509.4</v>
      </c>
      <c r="K405" s="16">
        <f t="shared" si="63"/>
        <v>28976.9</v>
      </c>
    </row>
    <row r="406" spans="1:11" ht="12.75">
      <c r="A406" s="17" t="s">
        <v>307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432</v>
      </c>
      <c r="H406" s="12" t="s">
        <v>308</v>
      </c>
      <c r="I406" s="16">
        <v>61761.7</v>
      </c>
      <c r="J406" s="16">
        <v>60509.4</v>
      </c>
      <c r="K406" s="16">
        <v>28976.9</v>
      </c>
    </row>
    <row r="407" spans="1:11" ht="12.75">
      <c r="A407" s="17" t="s">
        <v>0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432</v>
      </c>
      <c r="H407" s="12" t="s">
        <v>1</v>
      </c>
      <c r="I407" s="16">
        <f t="shared" si="63"/>
        <v>11905.1</v>
      </c>
      <c r="J407" s="16">
        <f t="shared" si="63"/>
        <v>0</v>
      </c>
      <c r="K407" s="16">
        <f t="shared" si="63"/>
        <v>0</v>
      </c>
    </row>
    <row r="408" spans="1:11" ht="12.75">
      <c r="A408" s="17" t="s">
        <v>246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432</v>
      </c>
      <c r="H408" s="12" t="s">
        <v>247</v>
      </c>
      <c r="I408" s="16">
        <v>11905.1</v>
      </c>
      <c r="J408" s="16"/>
      <c r="K408" s="16"/>
    </row>
    <row r="409" spans="1:11" ht="53.25" customHeight="1">
      <c r="A409" s="103" t="s">
        <v>473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/>
      <c r="I409" s="16">
        <f>I410+I412</f>
        <v>744.0999999999999</v>
      </c>
      <c r="J409" s="16">
        <f aca="true" t="shared" si="64" ref="I409:K412">J410</f>
        <v>611.2</v>
      </c>
      <c r="K409" s="16">
        <f t="shared" si="64"/>
        <v>292.7</v>
      </c>
    </row>
    <row r="410" spans="1:11" ht="26.25">
      <c r="A410" s="17" t="s">
        <v>19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306</v>
      </c>
      <c r="I410" s="16">
        <f t="shared" si="64"/>
        <v>623.8</v>
      </c>
      <c r="J410" s="16">
        <f t="shared" si="64"/>
        <v>611.2</v>
      </c>
      <c r="K410" s="16">
        <f t="shared" si="64"/>
        <v>292.7</v>
      </c>
    </row>
    <row r="411" spans="1:11" ht="12.75">
      <c r="A411" s="17" t="s">
        <v>307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406</v>
      </c>
      <c r="H411" s="12" t="s">
        <v>308</v>
      </c>
      <c r="I411" s="16">
        <v>623.8</v>
      </c>
      <c r="J411" s="16">
        <v>611.2</v>
      </c>
      <c r="K411" s="16">
        <v>292.7</v>
      </c>
    </row>
    <row r="412" spans="1:11" ht="12.75">
      <c r="A412" s="17" t="s">
        <v>0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406</v>
      </c>
      <c r="H412" s="12" t="s">
        <v>1</v>
      </c>
      <c r="I412" s="16">
        <f t="shared" si="64"/>
        <v>120.3</v>
      </c>
      <c r="J412" s="16">
        <f t="shared" si="64"/>
        <v>0</v>
      </c>
      <c r="K412" s="16">
        <f t="shared" si="64"/>
        <v>0</v>
      </c>
    </row>
    <row r="413" spans="1:11" ht="12.75">
      <c r="A413" s="17" t="s">
        <v>246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406</v>
      </c>
      <c r="H413" s="12" t="s">
        <v>247</v>
      </c>
      <c r="I413" s="16">
        <v>120.3</v>
      </c>
      <c r="J413" s="16"/>
      <c r="K413" s="16"/>
    </row>
    <row r="414" spans="1:11" ht="52.5">
      <c r="A414" s="17" t="s">
        <v>474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407</v>
      </c>
      <c r="H414" s="12"/>
      <c r="I414" s="16">
        <f aca="true" t="shared" si="65" ref="I414:K415">I415</f>
        <v>4640.3</v>
      </c>
      <c r="J414" s="16">
        <f t="shared" si="65"/>
        <v>7240.5</v>
      </c>
      <c r="K414" s="16">
        <f t="shared" si="65"/>
        <v>0</v>
      </c>
    </row>
    <row r="415" spans="1:11" ht="26.25">
      <c r="A415" s="17" t="s">
        <v>19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407</v>
      </c>
      <c r="H415" s="12" t="s">
        <v>306</v>
      </c>
      <c r="I415" s="16">
        <f t="shared" si="65"/>
        <v>4640.3</v>
      </c>
      <c r="J415" s="16">
        <f t="shared" si="65"/>
        <v>7240.5</v>
      </c>
      <c r="K415" s="16">
        <f t="shared" si="65"/>
        <v>0</v>
      </c>
    </row>
    <row r="416" spans="1:11" ht="12.75">
      <c r="A416" s="17" t="s">
        <v>307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407</v>
      </c>
      <c r="H416" s="12" t="s">
        <v>308</v>
      </c>
      <c r="I416" s="16">
        <v>4640.3</v>
      </c>
      <c r="J416" s="16">
        <v>7240.5</v>
      </c>
      <c r="K416" s="16"/>
    </row>
    <row r="417" spans="1:11" ht="12.75">
      <c r="A417" s="44" t="s">
        <v>270</v>
      </c>
      <c r="B417" s="55" t="s">
        <v>268</v>
      </c>
      <c r="C417" s="45" t="s">
        <v>263</v>
      </c>
      <c r="D417" s="51"/>
      <c r="E417" s="52"/>
      <c r="F417" s="52"/>
      <c r="G417" s="53"/>
      <c r="H417" s="50"/>
      <c r="I417" s="56">
        <f>I418+I424+I430</f>
        <v>135635</v>
      </c>
      <c r="J417" s="56">
        <f>J418+J424+J430</f>
        <v>737.5</v>
      </c>
      <c r="K417" s="56">
        <f>K418+K424+K430</f>
        <v>20737.5</v>
      </c>
    </row>
    <row r="418" spans="1:11" ht="26.25">
      <c r="A418" s="75" t="s">
        <v>355</v>
      </c>
      <c r="B418" s="76" t="s">
        <v>268</v>
      </c>
      <c r="C418" s="76" t="s">
        <v>263</v>
      </c>
      <c r="D418" s="77" t="s">
        <v>263</v>
      </c>
      <c r="E418" s="78" t="s">
        <v>231</v>
      </c>
      <c r="F418" s="78" t="s">
        <v>25</v>
      </c>
      <c r="G418" s="78" t="s">
        <v>30</v>
      </c>
      <c r="H418" s="76"/>
      <c r="I418" s="79">
        <f>I419</f>
        <v>230.7</v>
      </c>
      <c r="J418" s="79">
        <f>J419</f>
        <v>134.8</v>
      </c>
      <c r="K418" s="79">
        <f>K419</f>
        <v>134.8</v>
      </c>
    </row>
    <row r="419" spans="1:11" ht="26.25">
      <c r="A419" s="32" t="s">
        <v>88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25</v>
      </c>
      <c r="G419" s="19" t="s">
        <v>30</v>
      </c>
      <c r="H419" s="76"/>
      <c r="I419" s="16">
        <f aca="true" t="shared" si="66" ref="I419:K422">I420</f>
        <v>230.7</v>
      </c>
      <c r="J419" s="16">
        <f t="shared" si="66"/>
        <v>134.8</v>
      </c>
      <c r="K419" s="16">
        <f t="shared" si="66"/>
        <v>134.8</v>
      </c>
    </row>
    <row r="420" spans="1:11" ht="26.25">
      <c r="A420" s="32" t="s">
        <v>89</v>
      </c>
      <c r="B420" s="38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30</v>
      </c>
      <c r="H420" s="76"/>
      <c r="I420" s="16">
        <f t="shared" si="66"/>
        <v>230.7</v>
      </c>
      <c r="J420" s="16">
        <f t="shared" si="66"/>
        <v>134.8</v>
      </c>
      <c r="K420" s="16">
        <f t="shared" si="66"/>
        <v>134.8</v>
      </c>
    </row>
    <row r="421" spans="1:11" ht="26.25">
      <c r="A421" s="32" t="s">
        <v>110</v>
      </c>
      <c r="B421" s="38" t="s">
        <v>268</v>
      </c>
      <c r="C421" s="12" t="s">
        <v>263</v>
      </c>
      <c r="D421" s="18" t="s">
        <v>263</v>
      </c>
      <c r="E421" s="19" t="s">
        <v>232</v>
      </c>
      <c r="F421" s="19" t="s">
        <v>266</v>
      </c>
      <c r="G421" s="19" t="s">
        <v>112</v>
      </c>
      <c r="H421" s="76"/>
      <c r="I421" s="16">
        <f t="shared" si="66"/>
        <v>230.7</v>
      </c>
      <c r="J421" s="16">
        <f t="shared" si="66"/>
        <v>134.8</v>
      </c>
      <c r="K421" s="16">
        <f t="shared" si="66"/>
        <v>134.8</v>
      </c>
    </row>
    <row r="422" spans="1:11" ht="12.75">
      <c r="A422" s="17" t="s">
        <v>0</v>
      </c>
      <c r="B422" s="12" t="s">
        <v>268</v>
      </c>
      <c r="C422" s="12" t="s">
        <v>263</v>
      </c>
      <c r="D422" s="18" t="s">
        <v>263</v>
      </c>
      <c r="E422" s="19" t="s">
        <v>232</v>
      </c>
      <c r="F422" s="19" t="s">
        <v>266</v>
      </c>
      <c r="G422" s="19" t="s">
        <v>112</v>
      </c>
      <c r="H422" s="12" t="s">
        <v>1</v>
      </c>
      <c r="I422" s="16">
        <f t="shared" si="66"/>
        <v>230.7</v>
      </c>
      <c r="J422" s="16">
        <f t="shared" si="66"/>
        <v>134.8</v>
      </c>
      <c r="K422" s="16">
        <f t="shared" si="66"/>
        <v>134.8</v>
      </c>
    </row>
    <row r="423" spans="1:11" ht="39">
      <c r="A423" s="17" t="s">
        <v>24</v>
      </c>
      <c r="B423" s="12" t="s">
        <v>268</v>
      </c>
      <c r="C423" s="12" t="s">
        <v>263</v>
      </c>
      <c r="D423" s="18" t="s">
        <v>263</v>
      </c>
      <c r="E423" s="19" t="s">
        <v>232</v>
      </c>
      <c r="F423" s="19" t="s">
        <v>266</v>
      </c>
      <c r="G423" s="19" t="s">
        <v>112</v>
      </c>
      <c r="H423" s="12" t="s">
        <v>14</v>
      </c>
      <c r="I423" s="16">
        <v>230.7</v>
      </c>
      <c r="J423" s="16">
        <v>134.8</v>
      </c>
      <c r="K423" s="16">
        <v>134.8</v>
      </c>
    </row>
    <row r="424" spans="1:11" ht="39">
      <c r="A424" s="71" t="s">
        <v>358</v>
      </c>
      <c r="B424" s="76" t="s">
        <v>268</v>
      </c>
      <c r="C424" s="76" t="s">
        <v>263</v>
      </c>
      <c r="D424" s="77" t="s">
        <v>261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1150</v>
      </c>
      <c r="J424" s="79">
        <f>J425</f>
        <v>200</v>
      </c>
      <c r="K424" s="79">
        <f>K425</f>
        <v>200</v>
      </c>
    </row>
    <row r="425" spans="1:11" ht="26.25">
      <c r="A425" s="32" t="s">
        <v>84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25</v>
      </c>
      <c r="G425" s="19" t="s">
        <v>30</v>
      </c>
      <c r="H425" s="12"/>
      <c r="I425" s="16">
        <f aca="true" t="shared" si="67" ref="I425:K428">I426</f>
        <v>1150</v>
      </c>
      <c r="J425" s="16">
        <f t="shared" si="67"/>
        <v>200</v>
      </c>
      <c r="K425" s="16">
        <f t="shared" si="67"/>
        <v>200</v>
      </c>
    </row>
    <row r="426" spans="1:11" ht="39">
      <c r="A426" s="32" t="s">
        <v>85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30</v>
      </c>
      <c r="H426" s="12"/>
      <c r="I426" s="16">
        <f t="shared" si="67"/>
        <v>1150</v>
      </c>
      <c r="J426" s="16">
        <f t="shared" si="67"/>
        <v>200</v>
      </c>
      <c r="K426" s="16">
        <f t="shared" si="67"/>
        <v>200</v>
      </c>
    </row>
    <row r="427" spans="1:11" ht="52.5">
      <c r="A427" s="17" t="s">
        <v>111</v>
      </c>
      <c r="B427" s="12" t="s">
        <v>268</v>
      </c>
      <c r="C427" s="12" t="s">
        <v>263</v>
      </c>
      <c r="D427" s="18" t="s">
        <v>261</v>
      </c>
      <c r="E427" s="19" t="s">
        <v>242</v>
      </c>
      <c r="F427" s="19" t="s">
        <v>260</v>
      </c>
      <c r="G427" s="19" t="s">
        <v>113</v>
      </c>
      <c r="H427" s="12"/>
      <c r="I427" s="16">
        <f t="shared" si="67"/>
        <v>1150</v>
      </c>
      <c r="J427" s="16">
        <f t="shared" si="67"/>
        <v>200</v>
      </c>
      <c r="K427" s="16">
        <f t="shared" si="67"/>
        <v>200</v>
      </c>
    </row>
    <row r="428" spans="1:11" ht="26.25">
      <c r="A428" s="17" t="s">
        <v>234</v>
      </c>
      <c r="B428" s="12" t="s">
        <v>268</v>
      </c>
      <c r="C428" s="12" t="s">
        <v>263</v>
      </c>
      <c r="D428" s="18" t="s">
        <v>261</v>
      </c>
      <c r="E428" s="19" t="s">
        <v>242</v>
      </c>
      <c r="F428" s="19" t="s">
        <v>260</v>
      </c>
      <c r="G428" s="19" t="s">
        <v>113</v>
      </c>
      <c r="H428" s="12" t="s">
        <v>233</v>
      </c>
      <c r="I428" s="16">
        <f t="shared" si="67"/>
        <v>1150</v>
      </c>
      <c r="J428" s="16">
        <f t="shared" si="67"/>
        <v>200</v>
      </c>
      <c r="K428" s="16">
        <f t="shared" si="67"/>
        <v>200</v>
      </c>
    </row>
    <row r="429" spans="1:11" ht="12.75">
      <c r="A429" s="17" t="s">
        <v>2</v>
      </c>
      <c r="B429" s="12" t="s">
        <v>268</v>
      </c>
      <c r="C429" s="12" t="s">
        <v>263</v>
      </c>
      <c r="D429" s="18" t="s">
        <v>261</v>
      </c>
      <c r="E429" s="19" t="s">
        <v>242</v>
      </c>
      <c r="F429" s="19" t="s">
        <v>260</v>
      </c>
      <c r="G429" s="19" t="s">
        <v>113</v>
      </c>
      <c r="H429" s="12" t="s">
        <v>250</v>
      </c>
      <c r="I429" s="16">
        <v>1150</v>
      </c>
      <c r="J429" s="16">
        <v>200</v>
      </c>
      <c r="K429" s="16">
        <v>200</v>
      </c>
    </row>
    <row r="430" spans="1:11" ht="39">
      <c r="A430" s="84" t="s">
        <v>366</v>
      </c>
      <c r="B430" s="76" t="s">
        <v>268</v>
      </c>
      <c r="C430" s="76" t="s">
        <v>263</v>
      </c>
      <c r="D430" s="77" t="s">
        <v>288</v>
      </c>
      <c r="E430" s="78" t="s">
        <v>231</v>
      </c>
      <c r="F430" s="78" t="s">
        <v>25</v>
      </c>
      <c r="G430" s="78" t="s">
        <v>30</v>
      </c>
      <c r="H430" s="76"/>
      <c r="I430" s="85">
        <f>I431+I460</f>
        <v>134254.3</v>
      </c>
      <c r="J430" s="85">
        <f>J431+J460</f>
        <v>402.7</v>
      </c>
      <c r="K430" s="85">
        <f>K431+K460</f>
        <v>20402.7</v>
      </c>
    </row>
    <row r="431" spans="1:11" ht="26.25">
      <c r="A431" s="17" t="s">
        <v>346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25</v>
      </c>
      <c r="G431" s="19" t="s">
        <v>30</v>
      </c>
      <c r="H431" s="12"/>
      <c r="I431" s="29">
        <f>I436+I450+I446+I432</f>
        <v>133725</v>
      </c>
      <c r="J431" s="29">
        <f>J436+J450+J446+J432</f>
        <v>138</v>
      </c>
      <c r="K431" s="29">
        <f>K436+K450+K446+K432</f>
        <v>20138</v>
      </c>
    </row>
    <row r="432" spans="1:11" ht="26.25">
      <c r="A432" s="17" t="s">
        <v>531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30</v>
      </c>
      <c r="H432" s="12"/>
      <c r="I432" s="29">
        <f>I433</f>
        <v>360</v>
      </c>
      <c r="J432" s="29">
        <f>J433</f>
        <v>0</v>
      </c>
      <c r="K432" s="29">
        <f>K433</f>
        <v>0</v>
      </c>
    </row>
    <row r="433" spans="1:11" ht="26.25">
      <c r="A433" s="17" t="s">
        <v>338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263</v>
      </c>
      <c r="G433" s="19" t="s">
        <v>339</v>
      </c>
      <c r="H433" s="12"/>
      <c r="I433" s="29">
        <f aca="true" t="shared" si="68" ref="I433:K434">I434</f>
        <v>360</v>
      </c>
      <c r="J433" s="29">
        <f t="shared" si="68"/>
        <v>0</v>
      </c>
      <c r="K433" s="29">
        <f t="shared" si="68"/>
        <v>0</v>
      </c>
    </row>
    <row r="434" spans="1:11" ht="26.2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263</v>
      </c>
      <c r="G434" s="19" t="s">
        <v>339</v>
      </c>
      <c r="H434" s="12" t="s">
        <v>311</v>
      </c>
      <c r="I434" s="29">
        <f t="shared" si="68"/>
        <v>360</v>
      </c>
      <c r="J434" s="29">
        <f t="shared" si="68"/>
        <v>0</v>
      </c>
      <c r="K434" s="29">
        <f t="shared" si="68"/>
        <v>0</v>
      </c>
    </row>
    <row r="435" spans="1:11" ht="26.2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263</v>
      </c>
      <c r="G435" s="19" t="s">
        <v>339</v>
      </c>
      <c r="H435" s="12" t="s">
        <v>245</v>
      </c>
      <c r="I435" s="29">
        <v>360</v>
      </c>
      <c r="J435" s="29"/>
      <c r="K435" s="29"/>
    </row>
    <row r="436" spans="1:11" ht="12.75">
      <c r="A436" s="17" t="s">
        <v>347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30</v>
      </c>
      <c r="H436" s="12"/>
      <c r="I436" s="29">
        <f>+I440+I437+I443</f>
        <v>17936.899999999998</v>
      </c>
      <c r="J436" s="29">
        <f>+J440+J437+J443</f>
        <v>0</v>
      </c>
      <c r="K436" s="29">
        <f>+K440+K437+K443</f>
        <v>20000</v>
      </c>
    </row>
    <row r="437" spans="1:11" ht="26.25">
      <c r="A437" s="17" t="s">
        <v>518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519</v>
      </c>
      <c r="H437" s="12"/>
      <c r="I437" s="29">
        <f aca="true" t="shared" si="69" ref="I437:K438">I438</f>
        <v>2032.8</v>
      </c>
      <c r="J437" s="29">
        <f t="shared" si="69"/>
        <v>0</v>
      </c>
      <c r="K437" s="29">
        <f t="shared" si="69"/>
        <v>0</v>
      </c>
    </row>
    <row r="438" spans="1:11" ht="26.25">
      <c r="A438" s="17" t="s">
        <v>19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519</v>
      </c>
      <c r="H438" s="12" t="s">
        <v>306</v>
      </c>
      <c r="I438" s="29">
        <f t="shared" si="69"/>
        <v>2032.8</v>
      </c>
      <c r="J438" s="29">
        <f t="shared" si="69"/>
        <v>0</v>
      </c>
      <c r="K438" s="29">
        <f t="shared" si="69"/>
        <v>0</v>
      </c>
    </row>
    <row r="439" spans="1:11" ht="12.75">
      <c r="A439" s="17" t="s">
        <v>307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519</v>
      </c>
      <c r="H439" s="12" t="s">
        <v>308</v>
      </c>
      <c r="I439" s="29">
        <v>2032.8</v>
      </c>
      <c r="J439" s="29"/>
      <c r="K439" s="29"/>
    </row>
    <row r="440" spans="1:11" ht="26.25">
      <c r="A440" s="17" t="s">
        <v>426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427</v>
      </c>
      <c r="H440" s="12"/>
      <c r="I440" s="29">
        <f aca="true" t="shared" si="70" ref="I440:K441">I441</f>
        <v>10940.9</v>
      </c>
      <c r="J440" s="29">
        <f t="shared" si="70"/>
        <v>0</v>
      </c>
      <c r="K440" s="29">
        <f t="shared" si="70"/>
        <v>20000</v>
      </c>
    </row>
    <row r="441" spans="1:11" ht="26.2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427</v>
      </c>
      <c r="H441" s="12" t="s">
        <v>311</v>
      </c>
      <c r="I441" s="29">
        <f t="shared" si="70"/>
        <v>10940.9</v>
      </c>
      <c r="J441" s="29">
        <f t="shared" si="70"/>
        <v>0</v>
      </c>
      <c r="K441" s="29">
        <f t="shared" si="70"/>
        <v>20000</v>
      </c>
    </row>
    <row r="442" spans="1:11" ht="26.2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427</v>
      </c>
      <c r="H442" s="12" t="s">
        <v>245</v>
      </c>
      <c r="I442" s="29">
        <v>10940.9</v>
      </c>
      <c r="J442" s="29"/>
      <c r="K442" s="29">
        <v>20000</v>
      </c>
    </row>
    <row r="443" spans="1:11" ht="26.25">
      <c r="A443" s="17" t="s">
        <v>537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266</v>
      </c>
      <c r="G443" s="19" t="s">
        <v>538</v>
      </c>
      <c r="H443" s="12"/>
      <c r="I443" s="29">
        <f aca="true" t="shared" si="71" ref="I443:K444">I444</f>
        <v>4963.2</v>
      </c>
      <c r="J443" s="29">
        <f t="shared" si="71"/>
        <v>0</v>
      </c>
      <c r="K443" s="29">
        <f t="shared" si="71"/>
        <v>0</v>
      </c>
    </row>
    <row r="444" spans="1:11" ht="26.25">
      <c r="A444" s="17" t="s">
        <v>23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266</v>
      </c>
      <c r="G444" s="19" t="s">
        <v>538</v>
      </c>
      <c r="H444" s="12" t="s">
        <v>311</v>
      </c>
      <c r="I444" s="29">
        <f t="shared" si="71"/>
        <v>4963.2</v>
      </c>
      <c r="J444" s="29">
        <f t="shared" si="71"/>
        <v>0</v>
      </c>
      <c r="K444" s="29">
        <f t="shared" si="71"/>
        <v>0</v>
      </c>
    </row>
    <row r="445" spans="1:11" ht="26.25">
      <c r="A445" s="17" t="s">
        <v>240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538</v>
      </c>
      <c r="H445" s="12" t="s">
        <v>245</v>
      </c>
      <c r="I445" s="29">
        <v>4963.2</v>
      </c>
      <c r="J445" s="29"/>
      <c r="K445" s="29"/>
    </row>
    <row r="446" spans="1:11" ht="39">
      <c r="A446" s="17" t="s">
        <v>504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30</v>
      </c>
      <c r="H446" s="12"/>
      <c r="I446" s="16">
        <f aca="true" t="shared" si="72" ref="I446:K448">I447</f>
        <v>288</v>
      </c>
      <c r="J446" s="16">
        <f t="shared" si="72"/>
        <v>138</v>
      </c>
      <c r="K446" s="16">
        <f t="shared" si="72"/>
        <v>138</v>
      </c>
    </row>
    <row r="447" spans="1:11" ht="26.25">
      <c r="A447" s="103" t="s">
        <v>505</v>
      </c>
      <c r="B447" s="12" t="s">
        <v>268</v>
      </c>
      <c r="C447" s="12" t="s">
        <v>263</v>
      </c>
      <c r="D447" s="13" t="s">
        <v>288</v>
      </c>
      <c r="E447" s="14" t="s">
        <v>229</v>
      </c>
      <c r="F447" s="14" t="s">
        <v>261</v>
      </c>
      <c r="G447" s="14" t="s">
        <v>506</v>
      </c>
      <c r="H447" s="12"/>
      <c r="I447" s="16">
        <f t="shared" si="72"/>
        <v>288</v>
      </c>
      <c r="J447" s="16">
        <f t="shared" si="72"/>
        <v>138</v>
      </c>
      <c r="K447" s="16">
        <f t="shared" si="72"/>
        <v>138</v>
      </c>
    </row>
    <row r="448" spans="1:11" ht="26.25">
      <c r="A448" s="17" t="s">
        <v>23</v>
      </c>
      <c r="B448" s="12" t="s">
        <v>268</v>
      </c>
      <c r="C448" s="12" t="s">
        <v>263</v>
      </c>
      <c r="D448" s="13" t="s">
        <v>288</v>
      </c>
      <c r="E448" s="14" t="s">
        <v>229</v>
      </c>
      <c r="F448" s="14" t="s">
        <v>261</v>
      </c>
      <c r="G448" s="14" t="s">
        <v>506</v>
      </c>
      <c r="H448" s="12" t="s">
        <v>311</v>
      </c>
      <c r="I448" s="16">
        <f t="shared" si="72"/>
        <v>288</v>
      </c>
      <c r="J448" s="16">
        <f t="shared" si="72"/>
        <v>138</v>
      </c>
      <c r="K448" s="16">
        <f t="shared" si="72"/>
        <v>138</v>
      </c>
    </row>
    <row r="449" spans="1:11" ht="26.25">
      <c r="A449" s="11" t="s">
        <v>240</v>
      </c>
      <c r="B449" s="12" t="s">
        <v>268</v>
      </c>
      <c r="C449" s="12" t="s">
        <v>263</v>
      </c>
      <c r="D449" s="13" t="s">
        <v>288</v>
      </c>
      <c r="E449" s="14" t="s">
        <v>229</v>
      </c>
      <c r="F449" s="14" t="s">
        <v>261</v>
      </c>
      <c r="G449" s="14" t="s">
        <v>506</v>
      </c>
      <c r="H449" s="12" t="s">
        <v>245</v>
      </c>
      <c r="I449" s="16">
        <v>288</v>
      </c>
      <c r="J449" s="16">
        <v>138</v>
      </c>
      <c r="K449" s="16">
        <v>138</v>
      </c>
    </row>
    <row r="450" spans="1:11" ht="26.25">
      <c r="A450" s="17" t="s">
        <v>448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30</v>
      </c>
      <c r="H450" s="12"/>
      <c r="I450" s="16">
        <f>I451+I457+I454</f>
        <v>115140.1</v>
      </c>
      <c r="J450" s="16">
        <f>J451+J457+J454</f>
        <v>0</v>
      </c>
      <c r="K450" s="16">
        <f>K451+K457+K454</f>
        <v>0</v>
      </c>
    </row>
    <row r="451" spans="1:11" ht="12.75">
      <c r="A451" s="17" t="s">
        <v>449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450</v>
      </c>
      <c r="H451" s="12"/>
      <c r="I451" s="16">
        <f aca="true" t="shared" si="73" ref="I451:K452">I452</f>
        <v>13536</v>
      </c>
      <c r="J451" s="16">
        <f t="shared" si="73"/>
        <v>0</v>
      </c>
      <c r="K451" s="16">
        <f t="shared" si="73"/>
        <v>0</v>
      </c>
    </row>
    <row r="452" spans="1:11" ht="26.2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450</v>
      </c>
      <c r="H452" s="12" t="s">
        <v>311</v>
      </c>
      <c r="I452" s="16">
        <f t="shared" si="73"/>
        <v>13536</v>
      </c>
      <c r="J452" s="16">
        <f t="shared" si="73"/>
        <v>0</v>
      </c>
      <c r="K452" s="16">
        <f t="shared" si="73"/>
        <v>0</v>
      </c>
    </row>
    <row r="453" spans="1:11" ht="26.2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450</v>
      </c>
      <c r="H453" s="12" t="s">
        <v>245</v>
      </c>
      <c r="I453" s="16">
        <v>13536</v>
      </c>
      <c r="J453" s="16"/>
      <c r="K453" s="16"/>
    </row>
    <row r="454" spans="1:11" ht="12.75">
      <c r="A454" s="17" t="s">
        <v>579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280</v>
      </c>
      <c r="G454" s="19" t="s">
        <v>580</v>
      </c>
      <c r="H454" s="12"/>
      <c r="I454" s="16">
        <f aca="true" t="shared" si="74" ref="I454:K455">I455</f>
        <v>100100.1</v>
      </c>
      <c r="J454" s="16">
        <f t="shared" si="74"/>
        <v>0</v>
      </c>
      <c r="K454" s="16">
        <f t="shared" si="74"/>
        <v>0</v>
      </c>
    </row>
    <row r="455" spans="1:11" ht="26.25">
      <c r="A455" s="17" t="s">
        <v>23</v>
      </c>
      <c r="B455" s="12" t="s">
        <v>268</v>
      </c>
      <c r="C455" s="12" t="s">
        <v>263</v>
      </c>
      <c r="D455" s="18" t="s">
        <v>288</v>
      </c>
      <c r="E455" s="19" t="s">
        <v>229</v>
      </c>
      <c r="F455" s="19" t="s">
        <v>280</v>
      </c>
      <c r="G455" s="19" t="s">
        <v>580</v>
      </c>
      <c r="H455" s="12" t="s">
        <v>311</v>
      </c>
      <c r="I455" s="16">
        <f t="shared" si="74"/>
        <v>100100.1</v>
      </c>
      <c r="J455" s="16">
        <f t="shared" si="74"/>
        <v>0</v>
      </c>
      <c r="K455" s="16">
        <f t="shared" si="74"/>
        <v>0</v>
      </c>
    </row>
    <row r="456" spans="1:11" ht="26.25">
      <c r="A456" s="17" t="s">
        <v>240</v>
      </c>
      <c r="B456" s="12" t="s">
        <v>268</v>
      </c>
      <c r="C456" s="12" t="s">
        <v>263</v>
      </c>
      <c r="D456" s="18" t="s">
        <v>288</v>
      </c>
      <c r="E456" s="19" t="s">
        <v>229</v>
      </c>
      <c r="F456" s="19" t="s">
        <v>280</v>
      </c>
      <c r="G456" s="19" t="s">
        <v>580</v>
      </c>
      <c r="H456" s="12" t="s">
        <v>245</v>
      </c>
      <c r="I456" s="120">
        <v>100100.1</v>
      </c>
      <c r="J456" s="16"/>
      <c r="K456" s="16"/>
    </row>
    <row r="457" spans="1:11" ht="12.75">
      <c r="A457" s="17" t="s">
        <v>456</v>
      </c>
      <c r="B457" s="12" t="s">
        <v>268</v>
      </c>
      <c r="C457" s="12" t="s">
        <v>263</v>
      </c>
      <c r="D457" s="18" t="s">
        <v>288</v>
      </c>
      <c r="E457" s="19" t="s">
        <v>229</v>
      </c>
      <c r="F457" s="19" t="s">
        <v>280</v>
      </c>
      <c r="G457" s="19" t="s">
        <v>457</v>
      </c>
      <c r="H457" s="12"/>
      <c r="I457" s="16">
        <f aca="true" t="shared" si="75" ref="I457:K458">I458</f>
        <v>1504</v>
      </c>
      <c r="J457" s="16">
        <f t="shared" si="75"/>
        <v>0</v>
      </c>
      <c r="K457" s="16">
        <f t="shared" si="75"/>
        <v>0</v>
      </c>
    </row>
    <row r="458" spans="1:11" ht="26.25">
      <c r="A458" s="17" t="s">
        <v>23</v>
      </c>
      <c r="B458" s="12" t="s">
        <v>268</v>
      </c>
      <c r="C458" s="12" t="s">
        <v>263</v>
      </c>
      <c r="D458" s="18" t="s">
        <v>288</v>
      </c>
      <c r="E458" s="19" t="s">
        <v>229</v>
      </c>
      <c r="F458" s="19" t="s">
        <v>280</v>
      </c>
      <c r="G458" s="19" t="s">
        <v>457</v>
      </c>
      <c r="H458" s="12" t="s">
        <v>311</v>
      </c>
      <c r="I458" s="16">
        <f t="shared" si="75"/>
        <v>1504</v>
      </c>
      <c r="J458" s="16">
        <f t="shared" si="75"/>
        <v>0</v>
      </c>
      <c r="K458" s="16">
        <f t="shared" si="75"/>
        <v>0</v>
      </c>
    </row>
    <row r="459" spans="1:11" ht="26.25">
      <c r="A459" s="17" t="s">
        <v>240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457</v>
      </c>
      <c r="H459" s="12" t="s">
        <v>245</v>
      </c>
      <c r="I459" s="16">
        <v>1504</v>
      </c>
      <c r="J459" s="16"/>
      <c r="K459" s="16"/>
    </row>
    <row r="460" spans="1:11" ht="26.25">
      <c r="A460" s="103" t="s">
        <v>394</v>
      </c>
      <c r="B460" s="12" t="s">
        <v>268</v>
      </c>
      <c r="C460" s="12" t="s">
        <v>263</v>
      </c>
      <c r="D460" s="18" t="s">
        <v>288</v>
      </c>
      <c r="E460" s="19" t="s">
        <v>305</v>
      </c>
      <c r="F460" s="19" t="s">
        <v>25</v>
      </c>
      <c r="G460" s="19" t="s">
        <v>30</v>
      </c>
      <c r="H460" s="12"/>
      <c r="I460" s="16">
        <f>I461</f>
        <v>529.3</v>
      </c>
      <c r="J460" s="29">
        <f aca="true" t="shared" si="76" ref="J460:K463">J461</f>
        <v>264.7</v>
      </c>
      <c r="K460" s="16">
        <f t="shared" si="76"/>
        <v>264.7</v>
      </c>
    </row>
    <row r="461" spans="1:11" ht="26.25">
      <c r="A461" s="17" t="s">
        <v>395</v>
      </c>
      <c r="B461" s="12" t="s">
        <v>268</v>
      </c>
      <c r="C461" s="12" t="s">
        <v>263</v>
      </c>
      <c r="D461" s="18" t="s">
        <v>288</v>
      </c>
      <c r="E461" s="19" t="s">
        <v>305</v>
      </c>
      <c r="F461" s="19" t="s">
        <v>260</v>
      </c>
      <c r="G461" s="19" t="s">
        <v>30</v>
      </c>
      <c r="H461" s="12"/>
      <c r="I461" s="16">
        <f>I462</f>
        <v>529.3</v>
      </c>
      <c r="J461" s="29">
        <f t="shared" si="76"/>
        <v>264.7</v>
      </c>
      <c r="K461" s="16">
        <f t="shared" si="76"/>
        <v>264.7</v>
      </c>
    </row>
    <row r="462" spans="1:11" ht="12.75">
      <c r="A462" s="17" t="s">
        <v>396</v>
      </c>
      <c r="B462" s="12" t="s">
        <v>268</v>
      </c>
      <c r="C462" s="12" t="s">
        <v>263</v>
      </c>
      <c r="D462" s="18" t="s">
        <v>288</v>
      </c>
      <c r="E462" s="19" t="s">
        <v>305</v>
      </c>
      <c r="F462" s="19" t="s">
        <v>260</v>
      </c>
      <c r="G462" s="19" t="s">
        <v>397</v>
      </c>
      <c r="H462" s="12"/>
      <c r="I462" s="16">
        <f>I463</f>
        <v>529.3</v>
      </c>
      <c r="J462" s="29">
        <f t="shared" si="76"/>
        <v>264.7</v>
      </c>
      <c r="K462" s="16">
        <f t="shared" si="76"/>
        <v>264.7</v>
      </c>
    </row>
    <row r="463" spans="1:11" ht="26.25">
      <c r="A463" s="17" t="s">
        <v>23</v>
      </c>
      <c r="B463" s="12" t="s">
        <v>268</v>
      </c>
      <c r="C463" s="12" t="s">
        <v>263</v>
      </c>
      <c r="D463" s="18" t="s">
        <v>288</v>
      </c>
      <c r="E463" s="19" t="s">
        <v>305</v>
      </c>
      <c r="F463" s="19" t="s">
        <v>260</v>
      </c>
      <c r="G463" s="19" t="s">
        <v>397</v>
      </c>
      <c r="H463" s="12" t="s">
        <v>311</v>
      </c>
      <c r="I463" s="16">
        <f>I464</f>
        <v>529.3</v>
      </c>
      <c r="J463" s="29">
        <f t="shared" si="76"/>
        <v>264.7</v>
      </c>
      <c r="K463" s="16">
        <f t="shared" si="76"/>
        <v>264.7</v>
      </c>
    </row>
    <row r="464" spans="1:11" ht="26.25">
      <c r="A464" s="17" t="s">
        <v>240</v>
      </c>
      <c r="B464" s="12" t="s">
        <v>268</v>
      </c>
      <c r="C464" s="12" t="s">
        <v>263</v>
      </c>
      <c r="D464" s="18" t="s">
        <v>288</v>
      </c>
      <c r="E464" s="19" t="s">
        <v>305</v>
      </c>
      <c r="F464" s="19" t="s">
        <v>260</v>
      </c>
      <c r="G464" s="19" t="s">
        <v>397</v>
      </c>
      <c r="H464" s="12" t="s">
        <v>245</v>
      </c>
      <c r="I464" s="16">
        <v>529.3</v>
      </c>
      <c r="J464" s="16">
        <v>264.7</v>
      </c>
      <c r="K464" s="16">
        <v>264.7</v>
      </c>
    </row>
    <row r="465" spans="1:11" ht="12.75">
      <c r="A465" s="44" t="s">
        <v>290</v>
      </c>
      <c r="B465" s="45" t="s">
        <v>268</v>
      </c>
      <c r="C465" s="45" t="s">
        <v>266</v>
      </c>
      <c r="D465" s="51"/>
      <c r="E465" s="52"/>
      <c r="F465" s="52"/>
      <c r="G465" s="53"/>
      <c r="H465" s="50"/>
      <c r="I465" s="56">
        <f>I466+I506</f>
        <v>55562.299999999996</v>
      </c>
      <c r="J465" s="56">
        <f>J466+J506</f>
        <v>28485.6</v>
      </c>
      <c r="K465" s="56">
        <f>K466+K506</f>
        <v>54375.9</v>
      </c>
    </row>
    <row r="466" spans="1:11" ht="39">
      <c r="A466" s="71" t="s">
        <v>362</v>
      </c>
      <c r="B466" s="86" t="s">
        <v>268</v>
      </c>
      <c r="C466" s="76" t="s">
        <v>266</v>
      </c>
      <c r="D466" s="80" t="s">
        <v>280</v>
      </c>
      <c r="E466" s="81" t="s">
        <v>231</v>
      </c>
      <c r="F466" s="81" t="s">
        <v>25</v>
      </c>
      <c r="G466" s="81" t="s">
        <v>30</v>
      </c>
      <c r="H466" s="66"/>
      <c r="I466" s="90">
        <f>I467+I502</f>
        <v>43541.299999999996</v>
      </c>
      <c r="J466" s="90">
        <f>J467+J502</f>
        <v>19411.5</v>
      </c>
      <c r="K466" s="90">
        <f>K467+K502</f>
        <v>44411.5</v>
      </c>
    </row>
    <row r="467" spans="1:11" ht="12.75">
      <c r="A467" s="17" t="s">
        <v>349</v>
      </c>
      <c r="B467" s="36" t="s">
        <v>268</v>
      </c>
      <c r="C467" s="23" t="s">
        <v>266</v>
      </c>
      <c r="D467" s="18" t="s">
        <v>280</v>
      </c>
      <c r="E467" s="19" t="s">
        <v>229</v>
      </c>
      <c r="F467" s="19" t="s">
        <v>25</v>
      </c>
      <c r="G467" s="19" t="s">
        <v>30</v>
      </c>
      <c r="H467" s="23"/>
      <c r="I467" s="37">
        <f>I468</f>
        <v>42891.6</v>
      </c>
      <c r="J467" s="37">
        <f>J468</f>
        <v>19411.5</v>
      </c>
      <c r="K467" s="37">
        <f>K468</f>
        <v>44411.5</v>
      </c>
    </row>
    <row r="468" spans="1:11" ht="26.25">
      <c r="A468" s="17" t="s">
        <v>38</v>
      </c>
      <c r="B468" s="36" t="s">
        <v>268</v>
      </c>
      <c r="C468" s="23" t="s">
        <v>266</v>
      </c>
      <c r="D468" s="18" t="s">
        <v>280</v>
      </c>
      <c r="E468" s="19" t="s">
        <v>229</v>
      </c>
      <c r="F468" s="19" t="s">
        <v>260</v>
      </c>
      <c r="G468" s="19" t="s">
        <v>30</v>
      </c>
      <c r="H468" s="23"/>
      <c r="I468" s="30">
        <f>+I482+I485+I490+I493+I499+I469+I496+I475+I472</f>
        <v>42891.6</v>
      </c>
      <c r="J468" s="30">
        <f>+J482+J485+J490+J493+J499+J469+J496+J475+J472</f>
        <v>19411.5</v>
      </c>
      <c r="K468" s="30">
        <f>+K482+K485+K490+K493+K499+K469+K496+K475+K472</f>
        <v>44411.5</v>
      </c>
    </row>
    <row r="469" spans="1:11" ht="26.25">
      <c r="A469" s="32" t="s">
        <v>419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420</v>
      </c>
      <c r="H469" s="12"/>
      <c r="I469" s="29">
        <f aca="true" t="shared" si="77" ref="I469:K470">I470</f>
        <v>20</v>
      </c>
      <c r="J469" s="29">
        <f t="shared" si="77"/>
        <v>33.3</v>
      </c>
      <c r="K469" s="29">
        <f t="shared" si="77"/>
        <v>33.3</v>
      </c>
    </row>
    <row r="470" spans="1:11" ht="26.25">
      <c r="A470" s="17" t="s">
        <v>23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420</v>
      </c>
      <c r="H470" s="12" t="s">
        <v>311</v>
      </c>
      <c r="I470" s="29">
        <f t="shared" si="77"/>
        <v>20</v>
      </c>
      <c r="J470" s="29">
        <f t="shared" si="77"/>
        <v>33.3</v>
      </c>
      <c r="K470" s="29">
        <f t="shared" si="77"/>
        <v>33.3</v>
      </c>
    </row>
    <row r="471" spans="1:11" ht="26.25">
      <c r="A471" s="17" t="s">
        <v>240</v>
      </c>
      <c r="B471" s="12" t="s">
        <v>268</v>
      </c>
      <c r="C471" s="12" t="s">
        <v>266</v>
      </c>
      <c r="D471" s="18" t="s">
        <v>280</v>
      </c>
      <c r="E471" s="19" t="s">
        <v>229</v>
      </c>
      <c r="F471" s="19" t="s">
        <v>260</v>
      </c>
      <c r="G471" s="19" t="s">
        <v>420</v>
      </c>
      <c r="H471" s="12" t="s">
        <v>245</v>
      </c>
      <c r="I471" s="29">
        <v>20</v>
      </c>
      <c r="J471" s="29">
        <v>33.3</v>
      </c>
      <c r="K471" s="29">
        <v>33.3</v>
      </c>
    </row>
    <row r="472" spans="1:11" ht="26.25">
      <c r="A472" s="17" t="s">
        <v>518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519</v>
      </c>
      <c r="H472" s="12"/>
      <c r="I472" s="29">
        <f aca="true" t="shared" si="78" ref="I472:K473">I473</f>
        <v>110</v>
      </c>
      <c r="J472" s="29">
        <f t="shared" si="78"/>
        <v>0</v>
      </c>
      <c r="K472" s="29">
        <f t="shared" si="78"/>
        <v>0</v>
      </c>
    </row>
    <row r="473" spans="1:11" ht="26.25">
      <c r="A473" s="17" t="s">
        <v>19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519</v>
      </c>
      <c r="H473" s="12" t="s">
        <v>306</v>
      </c>
      <c r="I473" s="29">
        <f t="shared" si="78"/>
        <v>110</v>
      </c>
      <c r="J473" s="29">
        <f t="shared" si="78"/>
        <v>0</v>
      </c>
      <c r="K473" s="29">
        <f t="shared" si="78"/>
        <v>0</v>
      </c>
    </row>
    <row r="474" spans="1:11" ht="12.75">
      <c r="A474" s="17" t="s">
        <v>307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519</v>
      </c>
      <c r="H474" s="12" t="s">
        <v>308</v>
      </c>
      <c r="I474" s="29">
        <v>110</v>
      </c>
      <c r="J474" s="29"/>
      <c r="K474" s="29"/>
    </row>
    <row r="475" spans="1:11" ht="12.75">
      <c r="A475" s="17" t="s">
        <v>512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513</v>
      </c>
      <c r="H475" s="12"/>
      <c r="I475" s="29">
        <f>I478+I476+I480</f>
        <v>2006</v>
      </c>
      <c r="J475" s="29">
        <f>J478+J476+J480</f>
        <v>0</v>
      </c>
      <c r="K475" s="29">
        <f>K478+K476+K480</f>
        <v>0</v>
      </c>
    </row>
    <row r="476" spans="1:11" ht="26.25">
      <c r="A476" s="17" t="s">
        <v>23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513</v>
      </c>
      <c r="H476" s="12" t="s">
        <v>311</v>
      </c>
      <c r="I476" s="29">
        <f>I477</f>
        <v>45</v>
      </c>
      <c r="J476" s="29">
        <f>J477</f>
        <v>0</v>
      </c>
      <c r="K476" s="29">
        <f>K477</f>
        <v>0</v>
      </c>
    </row>
    <row r="477" spans="1:11" ht="26.25">
      <c r="A477" s="17" t="s">
        <v>240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513</v>
      </c>
      <c r="H477" s="12" t="s">
        <v>245</v>
      </c>
      <c r="I477" s="29">
        <v>45</v>
      </c>
      <c r="J477" s="29"/>
      <c r="K477" s="29"/>
    </row>
    <row r="478" spans="1:11" ht="12.75">
      <c r="A478" s="17" t="s">
        <v>0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513</v>
      </c>
      <c r="H478" s="12" t="s">
        <v>1</v>
      </c>
      <c r="I478" s="29">
        <f>I479</f>
        <v>1931</v>
      </c>
      <c r="J478" s="29">
        <f>J479</f>
        <v>0</v>
      </c>
      <c r="K478" s="29">
        <f>K479</f>
        <v>0</v>
      </c>
    </row>
    <row r="479" spans="1:11" ht="39">
      <c r="A479" s="11" t="s">
        <v>24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513</v>
      </c>
      <c r="H479" s="12" t="s">
        <v>14</v>
      </c>
      <c r="I479" s="29">
        <v>1931</v>
      </c>
      <c r="J479" s="29"/>
      <c r="K479" s="29"/>
    </row>
    <row r="480" spans="1:11" ht="12.75">
      <c r="A480" s="17" t="s">
        <v>237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513</v>
      </c>
      <c r="H480" s="12" t="s">
        <v>238</v>
      </c>
      <c r="I480" s="29">
        <f>I481</f>
        <v>30</v>
      </c>
      <c r="J480" s="29">
        <f>J481</f>
        <v>0</v>
      </c>
      <c r="K480" s="29">
        <f>K481</f>
        <v>0</v>
      </c>
    </row>
    <row r="481" spans="1:11" ht="12.75">
      <c r="A481" s="17" t="s">
        <v>576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513</v>
      </c>
      <c r="H481" s="12" t="s">
        <v>577</v>
      </c>
      <c r="I481" s="29">
        <v>30</v>
      </c>
      <c r="J481" s="29"/>
      <c r="K481" s="29"/>
    </row>
    <row r="482" spans="1:11" ht="12.75">
      <c r="A482" s="17" t="s">
        <v>114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117</v>
      </c>
      <c r="H482" s="12"/>
      <c r="I482" s="29">
        <f aca="true" t="shared" si="79" ref="I482:K483">I483</f>
        <v>1100.9</v>
      </c>
      <c r="J482" s="29">
        <f t="shared" si="79"/>
        <v>528.7</v>
      </c>
      <c r="K482" s="29">
        <f t="shared" si="79"/>
        <v>528.7</v>
      </c>
    </row>
    <row r="483" spans="1:11" ht="26.25">
      <c r="A483" s="17" t="s">
        <v>23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117</v>
      </c>
      <c r="H483" s="12" t="s">
        <v>311</v>
      </c>
      <c r="I483" s="29">
        <f t="shared" si="79"/>
        <v>1100.9</v>
      </c>
      <c r="J483" s="29">
        <f t="shared" si="79"/>
        <v>528.7</v>
      </c>
      <c r="K483" s="29">
        <f t="shared" si="79"/>
        <v>528.7</v>
      </c>
    </row>
    <row r="484" spans="1:11" ht="26.25">
      <c r="A484" s="17" t="s">
        <v>240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117</v>
      </c>
      <c r="H484" s="12" t="s">
        <v>245</v>
      </c>
      <c r="I484" s="29">
        <v>1100.9</v>
      </c>
      <c r="J484" s="29">
        <v>528.7</v>
      </c>
      <c r="K484" s="29">
        <v>528.7</v>
      </c>
    </row>
    <row r="485" spans="1:11" ht="12.75">
      <c r="A485" s="17" t="s">
        <v>115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118</v>
      </c>
      <c r="H485" s="12"/>
      <c r="I485" s="29">
        <f>I486+I488</f>
        <v>27753</v>
      </c>
      <c r="J485" s="29">
        <f>J486+J488</f>
        <v>13341.3</v>
      </c>
      <c r="K485" s="29">
        <f>K486+K488</f>
        <v>28341.3</v>
      </c>
    </row>
    <row r="486" spans="1:11" ht="26.2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118</v>
      </c>
      <c r="H486" s="12" t="s">
        <v>311</v>
      </c>
      <c r="I486" s="16">
        <f>I487</f>
        <v>27737</v>
      </c>
      <c r="J486" s="16">
        <f>J487</f>
        <v>13341.3</v>
      </c>
      <c r="K486" s="16">
        <f>K487</f>
        <v>28341.3</v>
      </c>
    </row>
    <row r="487" spans="1:11" ht="26.2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118</v>
      </c>
      <c r="H487" s="12" t="s">
        <v>245</v>
      </c>
      <c r="I487" s="16">
        <v>27737</v>
      </c>
      <c r="J487" s="16">
        <v>13341.3</v>
      </c>
      <c r="K487" s="16">
        <v>28341.3</v>
      </c>
    </row>
    <row r="488" spans="1:11" ht="12.75">
      <c r="A488" s="17" t="s">
        <v>0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118</v>
      </c>
      <c r="H488" s="12" t="s">
        <v>1</v>
      </c>
      <c r="I488" s="29">
        <f>I489</f>
        <v>16</v>
      </c>
      <c r="J488" s="29">
        <f>J489</f>
        <v>0</v>
      </c>
      <c r="K488" s="29">
        <f>K489</f>
        <v>0</v>
      </c>
    </row>
    <row r="489" spans="1:11" ht="12.75">
      <c r="A489" s="17" t="s">
        <v>246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118</v>
      </c>
      <c r="H489" s="12" t="s">
        <v>247</v>
      </c>
      <c r="I489" s="29">
        <v>16</v>
      </c>
      <c r="J489" s="29"/>
      <c r="K489" s="29"/>
    </row>
    <row r="490" spans="1:11" ht="12.75">
      <c r="A490" s="17" t="s">
        <v>95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97</v>
      </c>
      <c r="H490" s="12"/>
      <c r="I490" s="29">
        <f aca="true" t="shared" si="80" ref="I490:K491">I491</f>
        <v>7155.7</v>
      </c>
      <c r="J490" s="29">
        <f t="shared" si="80"/>
        <v>3636.2</v>
      </c>
      <c r="K490" s="29">
        <f t="shared" si="80"/>
        <v>13636.2</v>
      </c>
    </row>
    <row r="491" spans="1:11" ht="26.25">
      <c r="A491" s="17" t="s">
        <v>23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97</v>
      </c>
      <c r="H491" s="12" t="s">
        <v>311</v>
      </c>
      <c r="I491" s="29">
        <f t="shared" si="80"/>
        <v>7155.7</v>
      </c>
      <c r="J491" s="29">
        <f t="shared" si="80"/>
        <v>3636.2</v>
      </c>
      <c r="K491" s="29">
        <f t="shared" si="80"/>
        <v>13636.2</v>
      </c>
    </row>
    <row r="492" spans="1:11" ht="26.25">
      <c r="A492" s="17" t="s">
        <v>240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97</v>
      </c>
      <c r="H492" s="12" t="s">
        <v>245</v>
      </c>
      <c r="I492" s="29">
        <v>7155.7</v>
      </c>
      <c r="J492" s="29">
        <v>3636.2</v>
      </c>
      <c r="K492" s="29">
        <v>13636.2</v>
      </c>
    </row>
    <row r="493" spans="1:11" ht="12.75">
      <c r="A493" s="17" t="s">
        <v>116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119</v>
      </c>
      <c r="H493" s="12"/>
      <c r="I493" s="16">
        <f aca="true" t="shared" si="81" ref="I493:K494">I494</f>
        <v>3746</v>
      </c>
      <c r="J493" s="16">
        <f t="shared" si="81"/>
        <v>1872</v>
      </c>
      <c r="K493" s="16">
        <f t="shared" si="81"/>
        <v>1872</v>
      </c>
    </row>
    <row r="494" spans="1:11" ht="26.25">
      <c r="A494" s="17" t="s">
        <v>23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119</v>
      </c>
      <c r="H494" s="12" t="s">
        <v>311</v>
      </c>
      <c r="I494" s="16">
        <f t="shared" si="81"/>
        <v>3746</v>
      </c>
      <c r="J494" s="16">
        <f t="shared" si="81"/>
        <v>1872</v>
      </c>
      <c r="K494" s="16">
        <f t="shared" si="81"/>
        <v>1872</v>
      </c>
    </row>
    <row r="495" spans="1:11" ht="26.25">
      <c r="A495" s="17" t="s">
        <v>240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119</v>
      </c>
      <c r="H495" s="12" t="s">
        <v>245</v>
      </c>
      <c r="I495" s="16">
        <v>3746</v>
      </c>
      <c r="J495" s="16">
        <v>1872</v>
      </c>
      <c r="K495" s="16">
        <v>1872</v>
      </c>
    </row>
    <row r="496" spans="1:11" ht="13.5" customHeight="1">
      <c r="A496" s="17" t="s">
        <v>430</v>
      </c>
      <c r="B496" s="12" t="s">
        <v>268</v>
      </c>
      <c r="C496" s="12" t="s">
        <v>266</v>
      </c>
      <c r="D496" s="13" t="s">
        <v>280</v>
      </c>
      <c r="E496" s="14" t="s">
        <v>229</v>
      </c>
      <c r="F496" s="14" t="s">
        <v>260</v>
      </c>
      <c r="G496" s="14" t="s">
        <v>431</v>
      </c>
      <c r="H496" s="12"/>
      <c r="I496" s="16">
        <f aca="true" t="shared" si="82" ref="I496:K497">I497</f>
        <v>500</v>
      </c>
      <c r="J496" s="16">
        <f t="shared" si="82"/>
        <v>0</v>
      </c>
      <c r="K496" s="16">
        <f t="shared" si="82"/>
        <v>0</v>
      </c>
    </row>
    <row r="497" spans="1:11" ht="26.25">
      <c r="A497" s="17" t="s">
        <v>23</v>
      </c>
      <c r="B497" s="12" t="s">
        <v>268</v>
      </c>
      <c r="C497" s="12" t="s">
        <v>266</v>
      </c>
      <c r="D497" s="13" t="s">
        <v>280</v>
      </c>
      <c r="E497" s="14" t="s">
        <v>229</v>
      </c>
      <c r="F497" s="14" t="s">
        <v>260</v>
      </c>
      <c r="G497" s="14" t="s">
        <v>431</v>
      </c>
      <c r="H497" s="12" t="s">
        <v>311</v>
      </c>
      <c r="I497" s="16">
        <f t="shared" si="82"/>
        <v>500</v>
      </c>
      <c r="J497" s="16">
        <f t="shared" si="82"/>
        <v>0</v>
      </c>
      <c r="K497" s="16">
        <f t="shared" si="82"/>
        <v>0</v>
      </c>
    </row>
    <row r="498" spans="1:11" ht="26.25">
      <c r="A498" s="17" t="s">
        <v>240</v>
      </c>
      <c r="B498" s="12" t="s">
        <v>268</v>
      </c>
      <c r="C498" s="12" t="s">
        <v>266</v>
      </c>
      <c r="D498" s="13" t="s">
        <v>280</v>
      </c>
      <c r="E498" s="14" t="s">
        <v>229</v>
      </c>
      <c r="F498" s="14" t="s">
        <v>260</v>
      </c>
      <c r="G498" s="14" t="s">
        <v>431</v>
      </c>
      <c r="H498" s="12" t="s">
        <v>245</v>
      </c>
      <c r="I498" s="16">
        <v>500</v>
      </c>
      <c r="J498" s="16"/>
      <c r="K498" s="16"/>
    </row>
    <row r="499" spans="1:11" ht="12.75">
      <c r="A499" s="103" t="s">
        <v>343</v>
      </c>
      <c r="B499" s="12" t="s">
        <v>268</v>
      </c>
      <c r="C499" s="12" t="s">
        <v>266</v>
      </c>
      <c r="D499" s="13" t="s">
        <v>280</v>
      </c>
      <c r="E499" s="14" t="s">
        <v>229</v>
      </c>
      <c r="F499" s="14" t="s">
        <v>260</v>
      </c>
      <c r="G499" s="14" t="s">
        <v>344</v>
      </c>
      <c r="H499" s="12"/>
      <c r="I499" s="16">
        <f aca="true" t="shared" si="83" ref="I499:K500">I500</f>
        <v>500</v>
      </c>
      <c r="J499" s="16">
        <f t="shared" si="83"/>
        <v>0</v>
      </c>
      <c r="K499" s="16">
        <f t="shared" si="83"/>
        <v>0</v>
      </c>
    </row>
    <row r="500" spans="1:11" ht="26.25">
      <c r="A500" s="17" t="s">
        <v>23</v>
      </c>
      <c r="B500" s="12" t="s">
        <v>268</v>
      </c>
      <c r="C500" s="12" t="s">
        <v>266</v>
      </c>
      <c r="D500" s="13" t="s">
        <v>280</v>
      </c>
      <c r="E500" s="14" t="s">
        <v>229</v>
      </c>
      <c r="F500" s="14" t="s">
        <v>260</v>
      </c>
      <c r="G500" s="14" t="s">
        <v>344</v>
      </c>
      <c r="H500" s="12" t="s">
        <v>311</v>
      </c>
      <c r="I500" s="16">
        <f t="shared" si="83"/>
        <v>500</v>
      </c>
      <c r="J500" s="16">
        <f t="shared" si="83"/>
        <v>0</v>
      </c>
      <c r="K500" s="16">
        <f t="shared" si="83"/>
        <v>0</v>
      </c>
    </row>
    <row r="501" spans="1:11" ht="26.25">
      <c r="A501" s="17" t="s">
        <v>240</v>
      </c>
      <c r="B501" s="12" t="s">
        <v>268</v>
      </c>
      <c r="C501" s="12" t="s">
        <v>266</v>
      </c>
      <c r="D501" s="13" t="s">
        <v>280</v>
      </c>
      <c r="E501" s="14" t="s">
        <v>229</v>
      </c>
      <c r="F501" s="14" t="s">
        <v>260</v>
      </c>
      <c r="G501" s="14" t="s">
        <v>344</v>
      </c>
      <c r="H501" s="12" t="s">
        <v>245</v>
      </c>
      <c r="I501" s="16">
        <v>500</v>
      </c>
      <c r="J501" s="16"/>
      <c r="K501" s="16"/>
    </row>
    <row r="502" spans="1:11" ht="12.75">
      <c r="A502" s="17" t="s">
        <v>523</v>
      </c>
      <c r="B502" s="12" t="s">
        <v>268</v>
      </c>
      <c r="C502" s="12" t="s">
        <v>266</v>
      </c>
      <c r="D502" s="13" t="s">
        <v>280</v>
      </c>
      <c r="E502" s="14" t="s">
        <v>524</v>
      </c>
      <c r="F502" s="14" t="s">
        <v>25</v>
      </c>
      <c r="G502" s="14" t="s">
        <v>30</v>
      </c>
      <c r="H502" s="12"/>
      <c r="I502" s="29">
        <f>I503</f>
        <v>649.7</v>
      </c>
      <c r="J502" s="29">
        <f>J503</f>
        <v>0</v>
      </c>
      <c r="K502" s="29">
        <f>K503</f>
        <v>0</v>
      </c>
    </row>
    <row r="503" spans="1:11" ht="12.75">
      <c r="A503" s="17" t="s">
        <v>115</v>
      </c>
      <c r="B503" s="12" t="s">
        <v>268</v>
      </c>
      <c r="C503" s="12" t="s">
        <v>266</v>
      </c>
      <c r="D503" s="18" t="s">
        <v>280</v>
      </c>
      <c r="E503" s="19" t="s">
        <v>524</v>
      </c>
      <c r="F503" s="19" t="s">
        <v>25</v>
      </c>
      <c r="G503" s="19" t="s">
        <v>118</v>
      </c>
      <c r="H503" s="12"/>
      <c r="I503" s="29">
        <f aca="true" t="shared" si="84" ref="I503:K504">I504</f>
        <v>649.7</v>
      </c>
      <c r="J503" s="29">
        <f t="shared" si="84"/>
        <v>0</v>
      </c>
      <c r="K503" s="29">
        <f t="shared" si="84"/>
        <v>0</v>
      </c>
    </row>
    <row r="504" spans="1:11" ht="26.25">
      <c r="A504" s="17" t="s">
        <v>23</v>
      </c>
      <c r="B504" s="12" t="s">
        <v>268</v>
      </c>
      <c r="C504" s="12" t="s">
        <v>266</v>
      </c>
      <c r="D504" s="18" t="s">
        <v>280</v>
      </c>
      <c r="E504" s="19" t="s">
        <v>524</v>
      </c>
      <c r="F504" s="19" t="s">
        <v>25</v>
      </c>
      <c r="G504" s="19" t="s">
        <v>118</v>
      </c>
      <c r="H504" s="12" t="s">
        <v>311</v>
      </c>
      <c r="I504" s="29">
        <f t="shared" si="84"/>
        <v>649.7</v>
      </c>
      <c r="J504" s="29">
        <f t="shared" si="84"/>
        <v>0</v>
      </c>
      <c r="K504" s="29">
        <f t="shared" si="84"/>
        <v>0</v>
      </c>
    </row>
    <row r="505" spans="1:11" ht="26.25">
      <c r="A505" s="17" t="s">
        <v>240</v>
      </c>
      <c r="B505" s="12" t="s">
        <v>268</v>
      </c>
      <c r="C505" s="12" t="s">
        <v>266</v>
      </c>
      <c r="D505" s="18" t="s">
        <v>280</v>
      </c>
      <c r="E505" s="19" t="s">
        <v>524</v>
      </c>
      <c r="F505" s="19" t="s">
        <v>25</v>
      </c>
      <c r="G505" s="19" t="s">
        <v>118</v>
      </c>
      <c r="H505" s="12" t="s">
        <v>245</v>
      </c>
      <c r="I505" s="29">
        <v>649.7</v>
      </c>
      <c r="J505" s="29"/>
      <c r="K505" s="29"/>
    </row>
    <row r="506" spans="1:11" ht="39">
      <c r="A506" s="84" t="s">
        <v>460</v>
      </c>
      <c r="B506" s="76" t="s">
        <v>268</v>
      </c>
      <c r="C506" s="76" t="s">
        <v>266</v>
      </c>
      <c r="D506" s="80" t="s">
        <v>333</v>
      </c>
      <c r="E506" s="81" t="s">
        <v>231</v>
      </c>
      <c r="F506" s="81" t="s">
        <v>25</v>
      </c>
      <c r="G506" s="81" t="s">
        <v>30</v>
      </c>
      <c r="H506" s="76"/>
      <c r="I506" s="85">
        <f>+I507+I516+I531</f>
        <v>12021</v>
      </c>
      <c r="J506" s="85">
        <f>+J507+J516+J531</f>
        <v>9074.1</v>
      </c>
      <c r="K506" s="85">
        <f>+K507+K516+K531</f>
        <v>9964.4</v>
      </c>
    </row>
    <row r="507" spans="1:11" ht="26.25">
      <c r="A507" s="17" t="s">
        <v>348</v>
      </c>
      <c r="B507" s="12" t="s">
        <v>268</v>
      </c>
      <c r="C507" s="12" t="s">
        <v>266</v>
      </c>
      <c r="D507" s="13" t="s">
        <v>333</v>
      </c>
      <c r="E507" s="14" t="s">
        <v>229</v>
      </c>
      <c r="F507" s="14" t="s">
        <v>25</v>
      </c>
      <c r="G507" s="14" t="s">
        <v>30</v>
      </c>
      <c r="H507" s="12"/>
      <c r="I507" s="29">
        <f>+I512+I508</f>
        <v>1019.4</v>
      </c>
      <c r="J507" s="29">
        <f>+J512+J508</f>
        <v>1910.5</v>
      </c>
      <c r="K507" s="29">
        <f>+K512+K508</f>
        <v>1748.3</v>
      </c>
    </row>
    <row r="508" spans="1:11" ht="26.25">
      <c r="A508" s="17" t="s">
        <v>520</v>
      </c>
      <c r="B508" s="12" t="s">
        <v>268</v>
      </c>
      <c r="C508" s="12" t="s">
        <v>266</v>
      </c>
      <c r="D508" s="13" t="s">
        <v>333</v>
      </c>
      <c r="E508" s="14" t="s">
        <v>229</v>
      </c>
      <c r="F508" s="14" t="s">
        <v>260</v>
      </c>
      <c r="G508" s="14" t="s">
        <v>30</v>
      </c>
      <c r="H508" s="12"/>
      <c r="I508" s="29">
        <f>+I509</f>
        <v>129.6</v>
      </c>
      <c r="J508" s="29">
        <f>+J509</f>
        <v>0</v>
      </c>
      <c r="K508" s="29">
        <f>+K509</f>
        <v>0</v>
      </c>
    </row>
    <row r="509" spans="1:11" ht="12.75">
      <c r="A509" s="17" t="s">
        <v>512</v>
      </c>
      <c r="B509" s="12" t="s">
        <v>268</v>
      </c>
      <c r="C509" s="12" t="s">
        <v>266</v>
      </c>
      <c r="D509" s="13" t="s">
        <v>333</v>
      </c>
      <c r="E509" s="14" t="s">
        <v>229</v>
      </c>
      <c r="F509" s="14" t="s">
        <v>260</v>
      </c>
      <c r="G509" s="14" t="s">
        <v>513</v>
      </c>
      <c r="H509" s="12"/>
      <c r="I509" s="29">
        <f aca="true" t="shared" si="85" ref="I509:K510">I510</f>
        <v>129.6</v>
      </c>
      <c r="J509" s="29">
        <f t="shared" si="85"/>
        <v>0</v>
      </c>
      <c r="K509" s="29">
        <f t="shared" si="85"/>
        <v>0</v>
      </c>
    </row>
    <row r="510" spans="1:11" ht="26.25">
      <c r="A510" s="17" t="s">
        <v>23</v>
      </c>
      <c r="B510" s="12" t="s">
        <v>268</v>
      </c>
      <c r="C510" s="12" t="s">
        <v>266</v>
      </c>
      <c r="D510" s="13" t="s">
        <v>333</v>
      </c>
      <c r="E510" s="14" t="s">
        <v>229</v>
      </c>
      <c r="F510" s="14" t="s">
        <v>260</v>
      </c>
      <c r="G510" s="14" t="s">
        <v>513</v>
      </c>
      <c r="H510" s="12" t="s">
        <v>311</v>
      </c>
      <c r="I510" s="29">
        <f t="shared" si="85"/>
        <v>129.6</v>
      </c>
      <c r="J510" s="29">
        <f t="shared" si="85"/>
        <v>0</v>
      </c>
      <c r="K510" s="29">
        <f t="shared" si="85"/>
        <v>0</v>
      </c>
    </row>
    <row r="511" spans="1:11" ht="26.25">
      <c r="A511" s="17" t="s">
        <v>240</v>
      </c>
      <c r="B511" s="12" t="s">
        <v>268</v>
      </c>
      <c r="C511" s="12" t="s">
        <v>266</v>
      </c>
      <c r="D511" s="13" t="s">
        <v>333</v>
      </c>
      <c r="E511" s="14" t="s">
        <v>229</v>
      </c>
      <c r="F511" s="14" t="s">
        <v>260</v>
      </c>
      <c r="G511" s="14" t="s">
        <v>513</v>
      </c>
      <c r="H511" s="12" t="s">
        <v>245</v>
      </c>
      <c r="I511" s="29">
        <v>129.6</v>
      </c>
      <c r="J511" s="29"/>
      <c r="K511" s="29"/>
    </row>
    <row r="512" spans="1:11" ht="12.75">
      <c r="A512" s="17" t="s">
        <v>404</v>
      </c>
      <c r="B512" s="12" t="s">
        <v>268</v>
      </c>
      <c r="C512" s="12" t="s">
        <v>266</v>
      </c>
      <c r="D512" s="18" t="s">
        <v>333</v>
      </c>
      <c r="E512" s="19" t="s">
        <v>229</v>
      </c>
      <c r="F512" s="19" t="s">
        <v>399</v>
      </c>
      <c r="G512" s="19" t="s">
        <v>30</v>
      </c>
      <c r="H512" s="12"/>
      <c r="I512" s="16">
        <f>I513</f>
        <v>889.8</v>
      </c>
      <c r="J512" s="16">
        <f aca="true" t="shared" si="86" ref="J512:K514">J513</f>
        <v>1910.5</v>
      </c>
      <c r="K512" s="16">
        <f t="shared" si="86"/>
        <v>1748.3</v>
      </c>
    </row>
    <row r="513" spans="1:11" ht="12.75">
      <c r="A513" s="17" t="s">
        <v>398</v>
      </c>
      <c r="B513" s="12" t="s">
        <v>268</v>
      </c>
      <c r="C513" s="12" t="s">
        <v>266</v>
      </c>
      <c r="D513" s="18" t="s">
        <v>333</v>
      </c>
      <c r="E513" s="19" t="s">
        <v>229</v>
      </c>
      <c r="F513" s="19" t="s">
        <v>399</v>
      </c>
      <c r="G513" s="19" t="s">
        <v>400</v>
      </c>
      <c r="H513" s="12"/>
      <c r="I513" s="16">
        <f>I514</f>
        <v>889.8</v>
      </c>
      <c r="J513" s="16">
        <f t="shared" si="86"/>
        <v>1910.5</v>
      </c>
      <c r="K513" s="16">
        <f t="shared" si="86"/>
        <v>1748.3</v>
      </c>
    </row>
    <row r="514" spans="1:11" ht="26.25">
      <c r="A514" s="17" t="s">
        <v>23</v>
      </c>
      <c r="B514" s="12" t="s">
        <v>268</v>
      </c>
      <c r="C514" s="12" t="s">
        <v>266</v>
      </c>
      <c r="D514" s="18" t="s">
        <v>333</v>
      </c>
      <c r="E514" s="19" t="s">
        <v>229</v>
      </c>
      <c r="F514" s="19" t="s">
        <v>399</v>
      </c>
      <c r="G514" s="19" t="s">
        <v>400</v>
      </c>
      <c r="H514" s="12" t="s">
        <v>311</v>
      </c>
      <c r="I514" s="16">
        <f>I515</f>
        <v>889.8</v>
      </c>
      <c r="J514" s="16">
        <f t="shared" si="86"/>
        <v>1910.5</v>
      </c>
      <c r="K514" s="16">
        <f t="shared" si="86"/>
        <v>1748.3</v>
      </c>
    </row>
    <row r="515" spans="1:11" ht="26.25">
      <c r="A515" s="17" t="s">
        <v>240</v>
      </c>
      <c r="B515" s="12" t="s">
        <v>268</v>
      </c>
      <c r="C515" s="12" t="s">
        <v>266</v>
      </c>
      <c r="D515" s="18" t="s">
        <v>333</v>
      </c>
      <c r="E515" s="19" t="s">
        <v>229</v>
      </c>
      <c r="F515" s="19" t="s">
        <v>399</v>
      </c>
      <c r="G515" s="19" t="s">
        <v>400</v>
      </c>
      <c r="H515" s="12" t="s">
        <v>245</v>
      </c>
      <c r="I515" s="16">
        <v>889.8</v>
      </c>
      <c r="J515" s="16">
        <v>1910.5</v>
      </c>
      <c r="K515" s="16">
        <v>1748.3</v>
      </c>
    </row>
    <row r="516" spans="1:11" ht="26.25">
      <c r="A516" s="17" t="s">
        <v>387</v>
      </c>
      <c r="B516" s="12" t="s">
        <v>268</v>
      </c>
      <c r="C516" s="12" t="s">
        <v>266</v>
      </c>
      <c r="D516" s="13" t="s">
        <v>333</v>
      </c>
      <c r="E516" s="14" t="s">
        <v>242</v>
      </c>
      <c r="F516" s="14" t="s">
        <v>25</v>
      </c>
      <c r="G516" s="14" t="s">
        <v>30</v>
      </c>
      <c r="H516" s="12"/>
      <c r="I516" s="29">
        <f>+I527+I517</f>
        <v>9175</v>
      </c>
      <c r="J516" s="29">
        <f>+J527+J517</f>
        <v>7163.6</v>
      </c>
      <c r="K516" s="29">
        <f>+K527+K517</f>
        <v>8216.1</v>
      </c>
    </row>
    <row r="517" spans="1:11" ht="26.25">
      <c r="A517" s="17" t="s">
        <v>527</v>
      </c>
      <c r="B517" s="12" t="s">
        <v>268</v>
      </c>
      <c r="C517" s="12" t="s">
        <v>266</v>
      </c>
      <c r="D517" s="13" t="s">
        <v>333</v>
      </c>
      <c r="E517" s="14" t="s">
        <v>242</v>
      </c>
      <c r="F517" s="14" t="s">
        <v>260</v>
      </c>
      <c r="G517" s="14" t="s">
        <v>30</v>
      </c>
      <c r="H517" s="12"/>
      <c r="I517" s="29">
        <f>I521+I518+I524</f>
        <v>1858.9</v>
      </c>
      <c r="J517" s="29">
        <f>J521+J518+J524</f>
        <v>0</v>
      </c>
      <c r="K517" s="29">
        <f>K521+K518+K524</f>
        <v>0</v>
      </c>
    </row>
    <row r="518" spans="1:11" ht="26.25">
      <c r="A518" s="17" t="s">
        <v>338</v>
      </c>
      <c r="B518" s="12" t="s">
        <v>268</v>
      </c>
      <c r="C518" s="12" t="s">
        <v>266</v>
      </c>
      <c r="D518" s="13" t="s">
        <v>333</v>
      </c>
      <c r="E518" s="14" t="s">
        <v>242</v>
      </c>
      <c r="F518" s="14" t="s">
        <v>260</v>
      </c>
      <c r="G518" s="14" t="s">
        <v>339</v>
      </c>
      <c r="H518" s="12"/>
      <c r="I518" s="29">
        <f aca="true" t="shared" si="87" ref="I518:K519">I519</f>
        <v>268.9</v>
      </c>
      <c r="J518" s="29">
        <f t="shared" si="87"/>
        <v>0</v>
      </c>
      <c r="K518" s="29">
        <f t="shared" si="87"/>
        <v>0</v>
      </c>
    </row>
    <row r="519" spans="1:11" ht="26.25">
      <c r="A519" s="17" t="s">
        <v>23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260</v>
      </c>
      <c r="G519" s="14" t="s">
        <v>339</v>
      </c>
      <c r="H519" s="12" t="s">
        <v>311</v>
      </c>
      <c r="I519" s="29">
        <f t="shared" si="87"/>
        <v>268.9</v>
      </c>
      <c r="J519" s="29">
        <f t="shared" si="87"/>
        <v>0</v>
      </c>
      <c r="K519" s="29">
        <f t="shared" si="87"/>
        <v>0</v>
      </c>
    </row>
    <row r="520" spans="1:11" ht="26.25">
      <c r="A520" s="17" t="s">
        <v>240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260</v>
      </c>
      <c r="G520" s="14" t="s">
        <v>339</v>
      </c>
      <c r="H520" s="12" t="s">
        <v>245</v>
      </c>
      <c r="I520" s="29">
        <v>268.9</v>
      </c>
      <c r="J520" s="29"/>
      <c r="K520" s="29"/>
    </row>
    <row r="521" spans="1:11" ht="12.75">
      <c r="A521" s="17" t="s">
        <v>512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260</v>
      </c>
      <c r="G521" s="14" t="s">
        <v>513</v>
      </c>
      <c r="H521" s="12"/>
      <c r="I521" s="29">
        <f aca="true" t="shared" si="88" ref="I521:K522">I522</f>
        <v>590</v>
      </c>
      <c r="J521" s="16">
        <f t="shared" si="88"/>
        <v>0</v>
      </c>
      <c r="K521" s="16">
        <f t="shared" si="88"/>
        <v>0</v>
      </c>
    </row>
    <row r="522" spans="1:11" ht="26.2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260</v>
      </c>
      <c r="G522" s="14" t="s">
        <v>513</v>
      </c>
      <c r="H522" s="12" t="s">
        <v>311</v>
      </c>
      <c r="I522" s="29">
        <f t="shared" si="88"/>
        <v>590</v>
      </c>
      <c r="J522" s="16">
        <f t="shared" si="88"/>
        <v>0</v>
      </c>
      <c r="K522" s="16">
        <f t="shared" si="88"/>
        <v>0</v>
      </c>
    </row>
    <row r="523" spans="1:11" ht="26.2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242</v>
      </c>
      <c r="F523" s="14" t="s">
        <v>260</v>
      </c>
      <c r="G523" s="14" t="s">
        <v>513</v>
      </c>
      <c r="H523" s="12" t="s">
        <v>245</v>
      </c>
      <c r="I523" s="29">
        <v>590</v>
      </c>
      <c r="J523" s="16"/>
      <c r="K523" s="16"/>
    </row>
    <row r="524" spans="1:11" ht="26.25">
      <c r="A524" s="17" t="s">
        <v>559</v>
      </c>
      <c r="B524" s="12" t="s">
        <v>268</v>
      </c>
      <c r="C524" s="12" t="s">
        <v>266</v>
      </c>
      <c r="D524" s="13" t="s">
        <v>333</v>
      </c>
      <c r="E524" s="14" t="s">
        <v>242</v>
      </c>
      <c r="F524" s="14" t="s">
        <v>260</v>
      </c>
      <c r="G524" s="14" t="s">
        <v>560</v>
      </c>
      <c r="H524" s="12"/>
      <c r="I524" s="29">
        <f aca="true" t="shared" si="89" ref="I524:K525">I525</f>
        <v>1000</v>
      </c>
      <c r="J524" s="29">
        <f t="shared" si="89"/>
        <v>0</v>
      </c>
      <c r="K524" s="29">
        <f t="shared" si="89"/>
        <v>0</v>
      </c>
    </row>
    <row r="525" spans="1:11" ht="26.25">
      <c r="A525" s="17" t="s">
        <v>23</v>
      </c>
      <c r="B525" s="12" t="s">
        <v>268</v>
      </c>
      <c r="C525" s="12" t="s">
        <v>266</v>
      </c>
      <c r="D525" s="13" t="s">
        <v>333</v>
      </c>
      <c r="E525" s="14" t="s">
        <v>242</v>
      </c>
      <c r="F525" s="14" t="s">
        <v>260</v>
      </c>
      <c r="G525" s="14" t="s">
        <v>560</v>
      </c>
      <c r="H525" s="12" t="s">
        <v>311</v>
      </c>
      <c r="I525" s="29">
        <f t="shared" si="89"/>
        <v>1000</v>
      </c>
      <c r="J525" s="29">
        <f t="shared" si="89"/>
        <v>0</v>
      </c>
      <c r="K525" s="29">
        <f t="shared" si="89"/>
        <v>0</v>
      </c>
    </row>
    <row r="526" spans="1:11" ht="26.25">
      <c r="A526" s="17" t="s">
        <v>240</v>
      </c>
      <c r="B526" s="12" t="s">
        <v>268</v>
      </c>
      <c r="C526" s="12" t="s">
        <v>266</v>
      </c>
      <c r="D526" s="13" t="s">
        <v>333</v>
      </c>
      <c r="E526" s="14" t="s">
        <v>242</v>
      </c>
      <c r="F526" s="14" t="s">
        <v>260</v>
      </c>
      <c r="G526" s="14" t="s">
        <v>560</v>
      </c>
      <c r="H526" s="12" t="s">
        <v>245</v>
      </c>
      <c r="I526" s="29">
        <v>1000</v>
      </c>
      <c r="J526" s="16"/>
      <c r="K526" s="16"/>
    </row>
    <row r="527" spans="1:11" ht="12.75">
      <c r="A527" s="17" t="s">
        <v>404</v>
      </c>
      <c r="B527" s="12" t="s">
        <v>268</v>
      </c>
      <c r="C527" s="12" t="s">
        <v>266</v>
      </c>
      <c r="D527" s="13" t="s">
        <v>333</v>
      </c>
      <c r="E527" s="14" t="s">
        <v>242</v>
      </c>
      <c r="F527" s="14" t="s">
        <v>399</v>
      </c>
      <c r="G527" s="14" t="s">
        <v>30</v>
      </c>
      <c r="H527" s="12"/>
      <c r="I527" s="29">
        <f>I528</f>
        <v>7316.1</v>
      </c>
      <c r="J527" s="29">
        <f aca="true" t="shared" si="90" ref="J527:K529">J528</f>
        <v>7163.6</v>
      </c>
      <c r="K527" s="29">
        <f t="shared" si="90"/>
        <v>8216.1</v>
      </c>
    </row>
    <row r="528" spans="1:11" ht="12.75">
      <c r="A528" s="17" t="s">
        <v>398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399</v>
      </c>
      <c r="G528" s="14" t="s">
        <v>400</v>
      </c>
      <c r="H528" s="12"/>
      <c r="I528" s="29">
        <f>I529</f>
        <v>7316.1</v>
      </c>
      <c r="J528" s="29">
        <f t="shared" si="90"/>
        <v>7163.6</v>
      </c>
      <c r="K528" s="29">
        <f t="shared" si="90"/>
        <v>8216.1</v>
      </c>
    </row>
    <row r="529" spans="1:11" ht="26.25">
      <c r="A529" s="17" t="s">
        <v>23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399</v>
      </c>
      <c r="G529" s="14" t="s">
        <v>400</v>
      </c>
      <c r="H529" s="12" t="s">
        <v>311</v>
      </c>
      <c r="I529" s="29">
        <f>I530</f>
        <v>7316.1</v>
      </c>
      <c r="J529" s="29">
        <f t="shared" si="90"/>
        <v>7163.6</v>
      </c>
      <c r="K529" s="29">
        <f t="shared" si="90"/>
        <v>8216.1</v>
      </c>
    </row>
    <row r="530" spans="1:11" ht="26.25">
      <c r="A530" s="17" t="s">
        <v>240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399</v>
      </c>
      <c r="G530" s="14" t="s">
        <v>400</v>
      </c>
      <c r="H530" s="12" t="s">
        <v>245</v>
      </c>
      <c r="I530" s="29">
        <v>7316.1</v>
      </c>
      <c r="J530" s="16">
        <v>7163.6</v>
      </c>
      <c r="K530" s="16">
        <v>8216.1</v>
      </c>
    </row>
    <row r="531" spans="1:11" ht="12.75">
      <c r="A531" s="114" t="s">
        <v>425</v>
      </c>
      <c r="B531" s="12" t="s">
        <v>268</v>
      </c>
      <c r="C531" s="12" t="s">
        <v>266</v>
      </c>
      <c r="D531" s="13" t="s">
        <v>333</v>
      </c>
      <c r="E531" s="14" t="s">
        <v>305</v>
      </c>
      <c r="F531" s="14" t="s">
        <v>25</v>
      </c>
      <c r="G531" s="14" t="s">
        <v>30</v>
      </c>
      <c r="H531" s="12"/>
      <c r="I531" s="16">
        <f>I532</f>
        <v>1826.6000000000001</v>
      </c>
      <c r="J531" s="16">
        <f aca="true" t="shared" si="91" ref="J531:K534">J532</f>
        <v>0</v>
      </c>
      <c r="K531" s="16">
        <f t="shared" si="91"/>
        <v>0</v>
      </c>
    </row>
    <row r="532" spans="1:11" ht="12.75">
      <c r="A532" s="17" t="s">
        <v>462</v>
      </c>
      <c r="B532" s="12" t="s">
        <v>268</v>
      </c>
      <c r="C532" s="12" t="s">
        <v>266</v>
      </c>
      <c r="D532" s="13" t="s">
        <v>333</v>
      </c>
      <c r="E532" s="14" t="s">
        <v>305</v>
      </c>
      <c r="F532" s="14" t="s">
        <v>260</v>
      </c>
      <c r="G532" s="14" t="s">
        <v>30</v>
      </c>
      <c r="H532" s="12"/>
      <c r="I532" s="29">
        <f>I533+I536+I539</f>
        <v>1826.6000000000001</v>
      </c>
      <c r="J532" s="29">
        <f>J533+J536+J539</f>
        <v>0</v>
      </c>
      <c r="K532" s="29">
        <f>K533+K536+K539</f>
        <v>0</v>
      </c>
    </row>
    <row r="533" spans="1:11" ht="26.25">
      <c r="A533" s="17" t="s">
        <v>338</v>
      </c>
      <c r="B533" s="12" t="s">
        <v>268</v>
      </c>
      <c r="C533" s="12" t="s">
        <v>266</v>
      </c>
      <c r="D533" s="13" t="s">
        <v>333</v>
      </c>
      <c r="E533" s="14" t="s">
        <v>305</v>
      </c>
      <c r="F533" s="14" t="s">
        <v>260</v>
      </c>
      <c r="G533" s="14" t="s">
        <v>339</v>
      </c>
      <c r="H533" s="12"/>
      <c r="I533" s="16">
        <f>I534</f>
        <v>103.4</v>
      </c>
      <c r="J533" s="16">
        <f t="shared" si="91"/>
        <v>0</v>
      </c>
      <c r="K533" s="16">
        <f t="shared" si="91"/>
        <v>0</v>
      </c>
    </row>
    <row r="534" spans="1:11" ht="26.25">
      <c r="A534" s="17" t="s">
        <v>23</v>
      </c>
      <c r="B534" s="12" t="s">
        <v>268</v>
      </c>
      <c r="C534" s="12" t="s">
        <v>266</v>
      </c>
      <c r="D534" s="13" t="s">
        <v>333</v>
      </c>
      <c r="E534" s="14" t="s">
        <v>305</v>
      </c>
      <c r="F534" s="14" t="s">
        <v>260</v>
      </c>
      <c r="G534" s="14" t="s">
        <v>339</v>
      </c>
      <c r="H534" s="12" t="s">
        <v>311</v>
      </c>
      <c r="I534" s="16">
        <f>I535</f>
        <v>103.4</v>
      </c>
      <c r="J534" s="16">
        <f t="shared" si="91"/>
        <v>0</v>
      </c>
      <c r="K534" s="16">
        <f t="shared" si="91"/>
        <v>0</v>
      </c>
    </row>
    <row r="535" spans="1:11" ht="26.25">
      <c r="A535" s="17" t="s">
        <v>240</v>
      </c>
      <c r="B535" s="12" t="s">
        <v>268</v>
      </c>
      <c r="C535" s="12" t="s">
        <v>266</v>
      </c>
      <c r="D535" s="13" t="s">
        <v>333</v>
      </c>
      <c r="E535" s="14" t="s">
        <v>305</v>
      </c>
      <c r="F535" s="14" t="s">
        <v>260</v>
      </c>
      <c r="G535" s="14" t="s">
        <v>339</v>
      </c>
      <c r="H535" s="12" t="s">
        <v>245</v>
      </c>
      <c r="I535" s="16">
        <v>103.4</v>
      </c>
      <c r="J535" s="16"/>
      <c r="K535" s="16"/>
    </row>
    <row r="536" spans="1:11" ht="12.75">
      <c r="A536" s="17" t="s">
        <v>475</v>
      </c>
      <c r="B536" s="12" t="s">
        <v>268</v>
      </c>
      <c r="C536" s="12" t="s">
        <v>266</v>
      </c>
      <c r="D536" s="18" t="s">
        <v>333</v>
      </c>
      <c r="E536" s="19" t="s">
        <v>305</v>
      </c>
      <c r="F536" s="19" t="s">
        <v>260</v>
      </c>
      <c r="G536" s="19" t="s">
        <v>433</v>
      </c>
      <c r="H536" s="12"/>
      <c r="I536" s="29">
        <f aca="true" t="shared" si="92" ref="I536:K537">I537</f>
        <v>1656.9</v>
      </c>
      <c r="J536" s="29">
        <f t="shared" si="92"/>
        <v>0</v>
      </c>
      <c r="K536" s="29">
        <f t="shared" si="92"/>
        <v>0</v>
      </c>
    </row>
    <row r="537" spans="1:11" ht="26.25">
      <c r="A537" s="17" t="s">
        <v>23</v>
      </c>
      <c r="B537" s="12" t="s">
        <v>268</v>
      </c>
      <c r="C537" s="12" t="s">
        <v>266</v>
      </c>
      <c r="D537" s="18" t="s">
        <v>333</v>
      </c>
      <c r="E537" s="19" t="s">
        <v>305</v>
      </c>
      <c r="F537" s="19" t="s">
        <v>260</v>
      </c>
      <c r="G537" s="19" t="s">
        <v>433</v>
      </c>
      <c r="H537" s="12" t="s">
        <v>311</v>
      </c>
      <c r="I537" s="29">
        <f t="shared" si="92"/>
        <v>1656.9</v>
      </c>
      <c r="J537" s="29">
        <f t="shared" si="92"/>
        <v>0</v>
      </c>
      <c r="K537" s="29">
        <f t="shared" si="92"/>
        <v>0</v>
      </c>
    </row>
    <row r="538" spans="1:11" ht="26.25">
      <c r="A538" s="17" t="s">
        <v>240</v>
      </c>
      <c r="B538" s="12" t="s">
        <v>268</v>
      </c>
      <c r="C538" s="12" t="s">
        <v>266</v>
      </c>
      <c r="D538" s="18" t="s">
        <v>333</v>
      </c>
      <c r="E538" s="19" t="s">
        <v>305</v>
      </c>
      <c r="F538" s="19" t="s">
        <v>260</v>
      </c>
      <c r="G538" s="19" t="s">
        <v>433</v>
      </c>
      <c r="H538" s="12" t="s">
        <v>245</v>
      </c>
      <c r="I538" s="29">
        <v>1656.9</v>
      </c>
      <c r="J538" s="29"/>
      <c r="K538" s="29"/>
    </row>
    <row r="539" spans="1:11" ht="26.25">
      <c r="A539" s="110" t="s">
        <v>525</v>
      </c>
      <c r="B539" s="12" t="s">
        <v>268</v>
      </c>
      <c r="C539" s="12" t="s">
        <v>266</v>
      </c>
      <c r="D539" s="18" t="s">
        <v>333</v>
      </c>
      <c r="E539" s="19" t="s">
        <v>305</v>
      </c>
      <c r="F539" s="19" t="s">
        <v>260</v>
      </c>
      <c r="G539" s="19" t="s">
        <v>526</v>
      </c>
      <c r="H539" s="12"/>
      <c r="I539" s="29">
        <f aca="true" t="shared" si="93" ref="I539:K540">I540</f>
        <v>66.3</v>
      </c>
      <c r="J539" s="29">
        <f t="shared" si="93"/>
        <v>0</v>
      </c>
      <c r="K539" s="29">
        <f t="shared" si="93"/>
        <v>0</v>
      </c>
    </row>
    <row r="540" spans="1:11" ht="26.25">
      <c r="A540" s="17" t="s">
        <v>23</v>
      </c>
      <c r="B540" s="12" t="s">
        <v>268</v>
      </c>
      <c r="C540" s="12" t="s">
        <v>266</v>
      </c>
      <c r="D540" s="18" t="s">
        <v>333</v>
      </c>
      <c r="E540" s="19" t="s">
        <v>305</v>
      </c>
      <c r="F540" s="19" t="s">
        <v>260</v>
      </c>
      <c r="G540" s="19" t="s">
        <v>526</v>
      </c>
      <c r="H540" s="12" t="s">
        <v>311</v>
      </c>
      <c r="I540" s="29">
        <f t="shared" si="93"/>
        <v>66.3</v>
      </c>
      <c r="J540" s="29">
        <f t="shared" si="93"/>
        <v>0</v>
      </c>
      <c r="K540" s="29">
        <f t="shared" si="93"/>
        <v>0</v>
      </c>
    </row>
    <row r="541" spans="1:11" ht="26.25">
      <c r="A541" s="17" t="s">
        <v>240</v>
      </c>
      <c r="B541" s="12" t="s">
        <v>268</v>
      </c>
      <c r="C541" s="12" t="s">
        <v>266</v>
      </c>
      <c r="D541" s="18" t="s">
        <v>333</v>
      </c>
      <c r="E541" s="19" t="s">
        <v>305</v>
      </c>
      <c r="F541" s="19" t="s">
        <v>260</v>
      </c>
      <c r="G541" s="19" t="s">
        <v>526</v>
      </c>
      <c r="H541" s="12" t="s">
        <v>245</v>
      </c>
      <c r="I541" s="29">
        <v>66.3</v>
      </c>
      <c r="J541" s="29"/>
      <c r="K541" s="29"/>
    </row>
    <row r="542" spans="1:11" ht="12.75">
      <c r="A542" s="65" t="s">
        <v>22</v>
      </c>
      <c r="B542" s="45" t="s">
        <v>268</v>
      </c>
      <c r="C542" s="45" t="s">
        <v>268</v>
      </c>
      <c r="D542" s="46"/>
      <c r="E542" s="47"/>
      <c r="F542" s="47"/>
      <c r="G542" s="48"/>
      <c r="H542" s="45"/>
      <c r="I542" s="56">
        <f>I543+I565</f>
        <v>7551.999999999999</v>
      </c>
      <c r="J542" s="56">
        <f>J543+J565</f>
        <v>5815.599999999999</v>
      </c>
      <c r="K542" s="56">
        <f>K543+K565</f>
        <v>5815.599999999999</v>
      </c>
    </row>
    <row r="543" spans="1:11" ht="39">
      <c r="A543" s="71" t="s">
        <v>362</v>
      </c>
      <c r="B543" s="76" t="s">
        <v>268</v>
      </c>
      <c r="C543" s="76" t="s">
        <v>268</v>
      </c>
      <c r="D543" s="77" t="s">
        <v>280</v>
      </c>
      <c r="E543" s="78" t="s">
        <v>231</v>
      </c>
      <c r="F543" s="78" t="s">
        <v>25</v>
      </c>
      <c r="G543" s="78" t="s">
        <v>30</v>
      </c>
      <c r="H543" s="76"/>
      <c r="I543" s="70">
        <f>I552+I544+I561</f>
        <v>7079.499999999999</v>
      </c>
      <c r="J543" s="70">
        <f>J552+J544</f>
        <v>5815.599999999999</v>
      </c>
      <c r="K543" s="70">
        <f>K552+K544</f>
        <v>5815.599999999999</v>
      </c>
    </row>
    <row r="544" spans="1:11" ht="12.75">
      <c r="A544" s="32" t="s">
        <v>349</v>
      </c>
      <c r="B544" s="12" t="s">
        <v>268</v>
      </c>
      <c r="C544" s="12" t="s">
        <v>268</v>
      </c>
      <c r="D544" s="18" t="s">
        <v>280</v>
      </c>
      <c r="E544" s="19" t="s">
        <v>229</v>
      </c>
      <c r="F544" s="19" t="s">
        <v>25</v>
      </c>
      <c r="G544" s="19" t="s">
        <v>30</v>
      </c>
      <c r="H544" s="12"/>
      <c r="I544" s="16">
        <f aca="true" t="shared" si="94" ref="I544:K547">I545</f>
        <v>89.2</v>
      </c>
      <c r="J544" s="16">
        <f t="shared" si="94"/>
        <v>89.2</v>
      </c>
      <c r="K544" s="16">
        <f t="shared" si="94"/>
        <v>89.2</v>
      </c>
    </row>
    <row r="545" spans="1:11" ht="26.25">
      <c r="A545" s="32" t="s">
        <v>38</v>
      </c>
      <c r="B545" s="12" t="s">
        <v>268</v>
      </c>
      <c r="C545" s="12" t="s">
        <v>268</v>
      </c>
      <c r="D545" s="18" t="s">
        <v>280</v>
      </c>
      <c r="E545" s="19" t="s">
        <v>229</v>
      </c>
      <c r="F545" s="19" t="s">
        <v>260</v>
      </c>
      <c r="G545" s="19" t="s">
        <v>30</v>
      </c>
      <c r="H545" s="12"/>
      <c r="I545" s="16">
        <f>I546+I549</f>
        <v>89.2</v>
      </c>
      <c r="J545" s="16">
        <f>J546+J549</f>
        <v>89.2</v>
      </c>
      <c r="K545" s="16">
        <f>K546+K549</f>
        <v>89.2</v>
      </c>
    </row>
    <row r="546" spans="1:11" ht="39">
      <c r="A546" s="32" t="s">
        <v>402</v>
      </c>
      <c r="B546" s="12" t="s">
        <v>268</v>
      </c>
      <c r="C546" s="12" t="s">
        <v>268</v>
      </c>
      <c r="D546" s="18" t="s">
        <v>280</v>
      </c>
      <c r="E546" s="19" t="s">
        <v>229</v>
      </c>
      <c r="F546" s="19" t="s">
        <v>260</v>
      </c>
      <c r="G546" s="19" t="s">
        <v>39</v>
      </c>
      <c r="H546" s="12"/>
      <c r="I546" s="16">
        <f t="shared" si="94"/>
        <v>9.2</v>
      </c>
      <c r="J546" s="16">
        <f t="shared" si="94"/>
        <v>9.2</v>
      </c>
      <c r="K546" s="16">
        <f t="shared" si="94"/>
        <v>9.2</v>
      </c>
    </row>
    <row r="547" spans="1:11" ht="26.25">
      <c r="A547" s="17" t="s">
        <v>23</v>
      </c>
      <c r="B547" s="12" t="s">
        <v>268</v>
      </c>
      <c r="C547" s="12" t="s">
        <v>268</v>
      </c>
      <c r="D547" s="18" t="s">
        <v>280</v>
      </c>
      <c r="E547" s="19" t="s">
        <v>229</v>
      </c>
      <c r="F547" s="19" t="s">
        <v>260</v>
      </c>
      <c r="G547" s="19" t="s">
        <v>39</v>
      </c>
      <c r="H547" s="12" t="s">
        <v>311</v>
      </c>
      <c r="I547" s="16">
        <f t="shared" si="94"/>
        <v>9.2</v>
      </c>
      <c r="J547" s="16">
        <f t="shared" si="94"/>
        <v>9.2</v>
      </c>
      <c r="K547" s="16">
        <f t="shared" si="94"/>
        <v>9.2</v>
      </c>
    </row>
    <row r="548" spans="1:11" ht="26.25">
      <c r="A548" s="17" t="s">
        <v>240</v>
      </c>
      <c r="B548" s="12" t="s">
        <v>268</v>
      </c>
      <c r="C548" s="12" t="s">
        <v>268</v>
      </c>
      <c r="D548" s="18" t="s">
        <v>280</v>
      </c>
      <c r="E548" s="19" t="s">
        <v>229</v>
      </c>
      <c r="F548" s="19" t="s">
        <v>260</v>
      </c>
      <c r="G548" s="19" t="s">
        <v>39</v>
      </c>
      <c r="H548" s="12" t="s">
        <v>245</v>
      </c>
      <c r="I548" s="16">
        <v>9.2</v>
      </c>
      <c r="J548" s="16">
        <v>9.2</v>
      </c>
      <c r="K548" s="16">
        <v>9.2</v>
      </c>
    </row>
    <row r="549" spans="1:11" ht="92.25">
      <c r="A549" s="11" t="s">
        <v>543</v>
      </c>
      <c r="B549" s="12" t="s">
        <v>268</v>
      </c>
      <c r="C549" s="12" t="s">
        <v>268</v>
      </c>
      <c r="D549" s="13" t="s">
        <v>280</v>
      </c>
      <c r="E549" s="14" t="s">
        <v>229</v>
      </c>
      <c r="F549" s="14" t="s">
        <v>260</v>
      </c>
      <c r="G549" s="14" t="s">
        <v>495</v>
      </c>
      <c r="H549" s="12"/>
      <c r="I549" s="16">
        <f aca="true" t="shared" si="95" ref="I549:K550">I550</f>
        <v>80</v>
      </c>
      <c r="J549" s="16">
        <f t="shared" si="95"/>
        <v>80</v>
      </c>
      <c r="K549" s="16">
        <f t="shared" si="95"/>
        <v>80</v>
      </c>
    </row>
    <row r="550" spans="1:11" ht="26.25">
      <c r="A550" s="17" t="s">
        <v>23</v>
      </c>
      <c r="B550" s="12" t="s">
        <v>268</v>
      </c>
      <c r="C550" s="12" t="s">
        <v>268</v>
      </c>
      <c r="D550" s="13" t="s">
        <v>280</v>
      </c>
      <c r="E550" s="14" t="s">
        <v>229</v>
      </c>
      <c r="F550" s="14" t="s">
        <v>260</v>
      </c>
      <c r="G550" s="14" t="s">
        <v>495</v>
      </c>
      <c r="H550" s="12" t="s">
        <v>311</v>
      </c>
      <c r="I550" s="16">
        <f t="shared" si="95"/>
        <v>80</v>
      </c>
      <c r="J550" s="16">
        <f t="shared" si="95"/>
        <v>80</v>
      </c>
      <c r="K550" s="16">
        <f t="shared" si="95"/>
        <v>80</v>
      </c>
    </row>
    <row r="551" spans="1:11" ht="26.25">
      <c r="A551" s="17" t="s">
        <v>240</v>
      </c>
      <c r="B551" s="12" t="s">
        <v>268</v>
      </c>
      <c r="C551" s="12" t="s">
        <v>268</v>
      </c>
      <c r="D551" s="13" t="s">
        <v>280</v>
      </c>
      <c r="E551" s="14" t="s">
        <v>229</v>
      </c>
      <c r="F551" s="14" t="s">
        <v>260</v>
      </c>
      <c r="G551" s="14" t="s">
        <v>495</v>
      </c>
      <c r="H551" s="12" t="s">
        <v>245</v>
      </c>
      <c r="I551" s="16">
        <v>80</v>
      </c>
      <c r="J551" s="16">
        <v>80</v>
      </c>
      <c r="K551" s="16">
        <v>80</v>
      </c>
    </row>
    <row r="552" spans="1:11" ht="12.75">
      <c r="A552" s="11" t="s">
        <v>167</v>
      </c>
      <c r="B552" s="12" t="s">
        <v>268</v>
      </c>
      <c r="C552" s="12" t="s">
        <v>268</v>
      </c>
      <c r="D552" s="13" t="s">
        <v>280</v>
      </c>
      <c r="E552" s="14" t="s">
        <v>236</v>
      </c>
      <c r="F552" s="14" t="s">
        <v>25</v>
      </c>
      <c r="G552" s="14" t="s">
        <v>30</v>
      </c>
      <c r="H552" s="12"/>
      <c r="I552" s="24">
        <f aca="true" t="shared" si="96" ref="I552:K553">I553</f>
        <v>6983.199999999999</v>
      </c>
      <c r="J552" s="24">
        <f t="shared" si="96"/>
        <v>5726.4</v>
      </c>
      <c r="K552" s="24">
        <f t="shared" si="96"/>
        <v>5726.4</v>
      </c>
    </row>
    <row r="553" spans="1:11" ht="26.25">
      <c r="A553" s="17" t="s">
        <v>40</v>
      </c>
      <c r="B553" s="12" t="s">
        <v>268</v>
      </c>
      <c r="C553" s="12" t="s">
        <v>268</v>
      </c>
      <c r="D553" s="13" t="s">
        <v>280</v>
      </c>
      <c r="E553" s="14" t="s">
        <v>236</v>
      </c>
      <c r="F553" s="14" t="s">
        <v>260</v>
      </c>
      <c r="G553" s="14" t="s">
        <v>30</v>
      </c>
      <c r="H553" s="12"/>
      <c r="I553" s="24">
        <f t="shared" si="96"/>
        <v>6983.199999999999</v>
      </c>
      <c r="J553" s="24">
        <f t="shared" si="96"/>
        <v>5726.4</v>
      </c>
      <c r="K553" s="24">
        <f t="shared" si="96"/>
        <v>5726.4</v>
      </c>
    </row>
    <row r="554" spans="1:11" ht="26.25">
      <c r="A554" s="17" t="s">
        <v>410</v>
      </c>
      <c r="B554" s="12" t="s">
        <v>268</v>
      </c>
      <c r="C554" s="12" t="s">
        <v>268</v>
      </c>
      <c r="D554" s="13" t="s">
        <v>280</v>
      </c>
      <c r="E554" s="14" t="s">
        <v>236</v>
      </c>
      <c r="F554" s="14" t="s">
        <v>260</v>
      </c>
      <c r="G554" s="14" t="s">
        <v>120</v>
      </c>
      <c r="H554" s="12"/>
      <c r="I554" s="24">
        <f>I555+I557+I559</f>
        <v>6983.199999999999</v>
      </c>
      <c r="J554" s="24">
        <f>J555+J557+J559</f>
        <v>5726.4</v>
      </c>
      <c r="K554" s="24">
        <f>K555+K557+K559</f>
        <v>5726.4</v>
      </c>
    </row>
    <row r="555" spans="1:11" ht="39">
      <c r="A555" s="17" t="s">
        <v>309</v>
      </c>
      <c r="B555" s="12" t="s">
        <v>268</v>
      </c>
      <c r="C555" s="12" t="s">
        <v>268</v>
      </c>
      <c r="D555" s="18" t="s">
        <v>280</v>
      </c>
      <c r="E555" s="19" t="s">
        <v>236</v>
      </c>
      <c r="F555" s="19" t="s">
        <v>260</v>
      </c>
      <c r="G555" s="14" t="s">
        <v>120</v>
      </c>
      <c r="H555" s="12" t="s">
        <v>310</v>
      </c>
      <c r="I555" s="16">
        <f>I556</f>
        <v>5376.2</v>
      </c>
      <c r="J555" s="16">
        <f>J556</f>
        <v>5376.2</v>
      </c>
      <c r="K555" s="16">
        <f>K556</f>
        <v>5376.2</v>
      </c>
    </row>
    <row r="556" spans="1:11" ht="12.75">
      <c r="A556" s="17" t="s">
        <v>248</v>
      </c>
      <c r="B556" s="12" t="s">
        <v>268</v>
      </c>
      <c r="C556" s="12" t="s">
        <v>268</v>
      </c>
      <c r="D556" s="18" t="s">
        <v>280</v>
      </c>
      <c r="E556" s="19" t="s">
        <v>236</v>
      </c>
      <c r="F556" s="19" t="s">
        <v>260</v>
      </c>
      <c r="G556" s="14" t="s">
        <v>120</v>
      </c>
      <c r="H556" s="12" t="s">
        <v>249</v>
      </c>
      <c r="I556" s="16">
        <v>5376.2</v>
      </c>
      <c r="J556" s="16">
        <v>5376.2</v>
      </c>
      <c r="K556" s="16">
        <v>5376.2</v>
      </c>
    </row>
    <row r="557" spans="1:11" ht="26.25">
      <c r="A557" s="17" t="s">
        <v>23</v>
      </c>
      <c r="B557" s="12" t="s">
        <v>268</v>
      </c>
      <c r="C557" s="12" t="s">
        <v>268</v>
      </c>
      <c r="D557" s="18" t="s">
        <v>280</v>
      </c>
      <c r="E557" s="19" t="s">
        <v>236</v>
      </c>
      <c r="F557" s="19" t="s">
        <v>260</v>
      </c>
      <c r="G557" s="14" t="s">
        <v>120</v>
      </c>
      <c r="H557" s="12" t="s">
        <v>311</v>
      </c>
      <c r="I557" s="16">
        <f>I558</f>
        <v>1207.6</v>
      </c>
      <c r="J557" s="16">
        <f>J558</f>
        <v>177.4</v>
      </c>
      <c r="K557" s="16">
        <f>K558</f>
        <v>177.4</v>
      </c>
    </row>
    <row r="558" spans="1:11" ht="26.25">
      <c r="A558" s="17" t="s">
        <v>240</v>
      </c>
      <c r="B558" s="12" t="s">
        <v>268</v>
      </c>
      <c r="C558" s="12" t="s">
        <v>268</v>
      </c>
      <c r="D558" s="18" t="s">
        <v>280</v>
      </c>
      <c r="E558" s="19" t="s">
        <v>236</v>
      </c>
      <c r="F558" s="19" t="s">
        <v>260</v>
      </c>
      <c r="G558" s="14" t="s">
        <v>120</v>
      </c>
      <c r="H558" s="12" t="s">
        <v>245</v>
      </c>
      <c r="I558" s="16">
        <v>1207.6</v>
      </c>
      <c r="J558" s="16">
        <v>177.4</v>
      </c>
      <c r="K558" s="16">
        <v>177.4</v>
      </c>
    </row>
    <row r="559" spans="1:11" ht="12.75">
      <c r="A559" s="17" t="s">
        <v>0</v>
      </c>
      <c r="B559" s="12" t="s">
        <v>268</v>
      </c>
      <c r="C559" s="12" t="s">
        <v>268</v>
      </c>
      <c r="D559" s="18" t="s">
        <v>280</v>
      </c>
      <c r="E559" s="19" t="s">
        <v>236</v>
      </c>
      <c r="F559" s="19" t="s">
        <v>260</v>
      </c>
      <c r="G559" s="14" t="s">
        <v>120</v>
      </c>
      <c r="H559" s="12" t="s">
        <v>1</v>
      </c>
      <c r="I559" s="16">
        <f>I560</f>
        <v>399.4</v>
      </c>
      <c r="J559" s="16">
        <f>J560</f>
        <v>172.8</v>
      </c>
      <c r="K559" s="16">
        <f>K560</f>
        <v>172.8</v>
      </c>
    </row>
    <row r="560" spans="1:11" ht="12.75">
      <c r="A560" s="17" t="s">
        <v>246</v>
      </c>
      <c r="B560" s="12" t="s">
        <v>268</v>
      </c>
      <c r="C560" s="12" t="s">
        <v>268</v>
      </c>
      <c r="D560" s="18" t="s">
        <v>280</v>
      </c>
      <c r="E560" s="19" t="s">
        <v>236</v>
      </c>
      <c r="F560" s="19" t="s">
        <v>260</v>
      </c>
      <c r="G560" s="14" t="s">
        <v>120</v>
      </c>
      <c r="H560" s="12" t="s">
        <v>247</v>
      </c>
      <c r="I560" s="16">
        <v>399.4</v>
      </c>
      <c r="J560" s="16">
        <v>172.8</v>
      </c>
      <c r="K560" s="16">
        <v>172.8</v>
      </c>
    </row>
    <row r="561" spans="1:11" ht="12.75">
      <c r="A561" s="17" t="s">
        <v>523</v>
      </c>
      <c r="B561" s="12" t="s">
        <v>268</v>
      </c>
      <c r="C561" s="12" t="s">
        <v>268</v>
      </c>
      <c r="D561" s="18" t="s">
        <v>280</v>
      </c>
      <c r="E561" s="19" t="s">
        <v>524</v>
      </c>
      <c r="F561" s="19" t="s">
        <v>25</v>
      </c>
      <c r="G561" s="14" t="s">
        <v>30</v>
      </c>
      <c r="H561" s="12"/>
      <c r="I561" s="16">
        <f>I562</f>
        <v>7.1</v>
      </c>
      <c r="J561" s="16">
        <f aca="true" t="shared" si="97" ref="J561:K563">J562</f>
        <v>0</v>
      </c>
      <c r="K561" s="16">
        <f t="shared" si="97"/>
        <v>0</v>
      </c>
    </row>
    <row r="562" spans="1:11" ht="26.25">
      <c r="A562" s="17" t="s">
        <v>410</v>
      </c>
      <c r="B562" s="12" t="s">
        <v>268</v>
      </c>
      <c r="C562" s="12" t="s">
        <v>268</v>
      </c>
      <c r="D562" s="18" t="s">
        <v>280</v>
      </c>
      <c r="E562" s="19" t="s">
        <v>524</v>
      </c>
      <c r="F562" s="19" t="s">
        <v>25</v>
      </c>
      <c r="G562" s="14" t="s">
        <v>120</v>
      </c>
      <c r="H562" s="12"/>
      <c r="I562" s="16">
        <f>I563</f>
        <v>7.1</v>
      </c>
      <c r="J562" s="16">
        <f t="shared" si="97"/>
        <v>0</v>
      </c>
      <c r="K562" s="16">
        <f t="shared" si="97"/>
        <v>0</v>
      </c>
    </row>
    <row r="563" spans="1:11" ht="26.25">
      <c r="A563" s="17" t="s">
        <v>23</v>
      </c>
      <c r="B563" s="12" t="s">
        <v>268</v>
      </c>
      <c r="C563" s="12" t="s">
        <v>268</v>
      </c>
      <c r="D563" s="18" t="s">
        <v>280</v>
      </c>
      <c r="E563" s="19" t="s">
        <v>524</v>
      </c>
      <c r="F563" s="19" t="s">
        <v>25</v>
      </c>
      <c r="G563" s="14" t="s">
        <v>120</v>
      </c>
      <c r="H563" s="12" t="s">
        <v>311</v>
      </c>
      <c r="I563" s="16">
        <f>I564</f>
        <v>7.1</v>
      </c>
      <c r="J563" s="16">
        <f t="shared" si="97"/>
        <v>0</v>
      </c>
      <c r="K563" s="16">
        <f t="shared" si="97"/>
        <v>0</v>
      </c>
    </row>
    <row r="564" spans="1:11" ht="26.25">
      <c r="A564" s="17" t="s">
        <v>240</v>
      </c>
      <c r="B564" s="12" t="s">
        <v>268</v>
      </c>
      <c r="C564" s="12" t="s">
        <v>268</v>
      </c>
      <c r="D564" s="18" t="s">
        <v>280</v>
      </c>
      <c r="E564" s="19" t="s">
        <v>524</v>
      </c>
      <c r="F564" s="19" t="s">
        <v>25</v>
      </c>
      <c r="G564" s="14" t="s">
        <v>120</v>
      </c>
      <c r="H564" s="12" t="s">
        <v>245</v>
      </c>
      <c r="I564" s="16">
        <v>7.1</v>
      </c>
      <c r="J564" s="16"/>
      <c r="K564" s="16"/>
    </row>
    <row r="565" spans="1:11" ht="12.75">
      <c r="A565" s="84" t="s">
        <v>551</v>
      </c>
      <c r="B565" s="76" t="s">
        <v>268</v>
      </c>
      <c r="C565" s="76" t="s">
        <v>268</v>
      </c>
      <c r="D565" s="77" t="s">
        <v>534</v>
      </c>
      <c r="E565" s="78" t="s">
        <v>231</v>
      </c>
      <c r="F565" s="78" t="s">
        <v>25</v>
      </c>
      <c r="G565" s="81" t="s">
        <v>30</v>
      </c>
      <c r="H565" s="76"/>
      <c r="I565" s="79">
        <f>I566+I569</f>
        <v>472.5</v>
      </c>
      <c r="J565" s="79">
        <f>J566+J569</f>
        <v>0</v>
      </c>
      <c r="K565" s="79">
        <f>K566+K569</f>
        <v>0</v>
      </c>
    </row>
    <row r="566" spans="1:11" ht="66">
      <c r="A566" s="115" t="s">
        <v>549</v>
      </c>
      <c r="B566" s="12" t="s">
        <v>268</v>
      </c>
      <c r="C566" s="12" t="s">
        <v>268</v>
      </c>
      <c r="D566" s="18" t="s">
        <v>534</v>
      </c>
      <c r="E566" s="19" t="s">
        <v>231</v>
      </c>
      <c r="F566" s="19" t="s">
        <v>25</v>
      </c>
      <c r="G566" s="14" t="s">
        <v>550</v>
      </c>
      <c r="H566" s="12"/>
      <c r="I566" s="16">
        <f aca="true" t="shared" si="98" ref="I566:K567">I567</f>
        <v>461.1</v>
      </c>
      <c r="J566" s="16">
        <f t="shared" si="98"/>
        <v>0</v>
      </c>
      <c r="K566" s="16">
        <f t="shared" si="98"/>
        <v>0</v>
      </c>
    </row>
    <row r="567" spans="1:11" ht="12.75">
      <c r="A567" s="17" t="s">
        <v>0</v>
      </c>
      <c r="B567" s="12" t="s">
        <v>268</v>
      </c>
      <c r="C567" s="12" t="s">
        <v>268</v>
      </c>
      <c r="D567" s="18" t="s">
        <v>534</v>
      </c>
      <c r="E567" s="19" t="s">
        <v>231</v>
      </c>
      <c r="F567" s="19" t="s">
        <v>25</v>
      </c>
      <c r="G567" s="14" t="s">
        <v>550</v>
      </c>
      <c r="H567" s="12" t="s">
        <v>1</v>
      </c>
      <c r="I567" s="16">
        <f t="shared" si="98"/>
        <v>461.1</v>
      </c>
      <c r="J567" s="16">
        <f t="shared" si="98"/>
        <v>0</v>
      </c>
      <c r="K567" s="16">
        <f t="shared" si="98"/>
        <v>0</v>
      </c>
    </row>
    <row r="568" spans="1:11" ht="12.75">
      <c r="A568" s="17" t="s">
        <v>532</v>
      </c>
      <c r="B568" s="12" t="s">
        <v>268</v>
      </c>
      <c r="C568" s="12" t="s">
        <v>268</v>
      </c>
      <c r="D568" s="18" t="s">
        <v>534</v>
      </c>
      <c r="E568" s="19" t="s">
        <v>231</v>
      </c>
      <c r="F568" s="19" t="s">
        <v>25</v>
      </c>
      <c r="G568" s="14" t="s">
        <v>550</v>
      </c>
      <c r="H568" s="12" t="s">
        <v>536</v>
      </c>
      <c r="I568" s="16">
        <v>461.1</v>
      </c>
      <c r="J568" s="16"/>
      <c r="K568" s="16"/>
    </row>
    <row r="569" spans="1:11" ht="12.75">
      <c r="A569" s="17" t="s">
        <v>533</v>
      </c>
      <c r="B569" s="12" t="s">
        <v>268</v>
      </c>
      <c r="C569" s="12" t="s">
        <v>268</v>
      </c>
      <c r="D569" s="13" t="s">
        <v>534</v>
      </c>
      <c r="E569" s="14" t="s">
        <v>231</v>
      </c>
      <c r="F569" s="14" t="s">
        <v>25</v>
      </c>
      <c r="G569" s="14" t="s">
        <v>535</v>
      </c>
      <c r="H569" s="12"/>
      <c r="I569" s="16">
        <f aca="true" t="shared" si="99" ref="I569:K570">I570</f>
        <v>11.4</v>
      </c>
      <c r="J569" s="16">
        <f t="shared" si="99"/>
        <v>0</v>
      </c>
      <c r="K569" s="16">
        <f t="shared" si="99"/>
        <v>0</v>
      </c>
    </row>
    <row r="570" spans="1:11" ht="12.75">
      <c r="A570" s="17" t="s">
        <v>0</v>
      </c>
      <c r="B570" s="12" t="s">
        <v>268</v>
      </c>
      <c r="C570" s="12" t="s">
        <v>268</v>
      </c>
      <c r="D570" s="13" t="s">
        <v>534</v>
      </c>
      <c r="E570" s="14" t="s">
        <v>231</v>
      </c>
      <c r="F570" s="14" t="s">
        <v>25</v>
      </c>
      <c r="G570" s="14" t="s">
        <v>535</v>
      </c>
      <c r="H570" s="12" t="s">
        <v>1</v>
      </c>
      <c r="I570" s="16">
        <f t="shared" si="99"/>
        <v>11.4</v>
      </c>
      <c r="J570" s="16">
        <f t="shared" si="99"/>
        <v>0</v>
      </c>
      <c r="K570" s="16">
        <f t="shared" si="99"/>
        <v>0</v>
      </c>
    </row>
    <row r="571" spans="1:11" ht="12.75">
      <c r="A571" s="17" t="s">
        <v>532</v>
      </c>
      <c r="B571" s="12" t="s">
        <v>268</v>
      </c>
      <c r="C571" s="12" t="s">
        <v>268</v>
      </c>
      <c r="D571" s="13" t="s">
        <v>534</v>
      </c>
      <c r="E571" s="14" t="s">
        <v>231</v>
      </c>
      <c r="F571" s="14" t="s">
        <v>25</v>
      </c>
      <c r="G571" s="14" t="s">
        <v>535</v>
      </c>
      <c r="H571" s="12" t="s">
        <v>536</v>
      </c>
      <c r="I571" s="16">
        <v>11.4</v>
      </c>
      <c r="J571" s="16"/>
      <c r="K571" s="16"/>
    </row>
    <row r="572" spans="1:11" ht="12.75">
      <c r="A572" s="9" t="s">
        <v>264</v>
      </c>
      <c r="B572" s="1" t="s">
        <v>265</v>
      </c>
      <c r="C572" s="1"/>
      <c r="D572" s="25"/>
      <c r="E572" s="26"/>
      <c r="F572" s="26"/>
      <c r="G572" s="27"/>
      <c r="H572" s="31"/>
      <c r="I572" s="28">
        <f>I573+I595+I687+I712+I632</f>
        <v>1180746.1</v>
      </c>
      <c r="J572" s="28">
        <f>J573+J595+J687+J712+J632</f>
        <v>1098938.2</v>
      </c>
      <c r="K572" s="28">
        <f>K573+K595+K687+K712+K632</f>
        <v>1109344.5</v>
      </c>
    </row>
    <row r="573" spans="1:11" ht="12.75">
      <c r="A573" s="44" t="s">
        <v>271</v>
      </c>
      <c r="B573" s="45" t="s">
        <v>265</v>
      </c>
      <c r="C573" s="45" t="s">
        <v>260</v>
      </c>
      <c r="D573" s="46"/>
      <c r="E573" s="47"/>
      <c r="F573" s="47"/>
      <c r="G573" s="48"/>
      <c r="H573" s="45"/>
      <c r="I573" s="56">
        <f>+I574</f>
        <v>457213.80000000005</v>
      </c>
      <c r="J573" s="56">
        <f>+J574</f>
        <v>429504.1</v>
      </c>
      <c r="K573" s="56">
        <f>+K574</f>
        <v>416119.5</v>
      </c>
    </row>
    <row r="574" spans="1:11" ht="26.25">
      <c r="A574" s="84" t="s">
        <v>368</v>
      </c>
      <c r="B574" s="76" t="s">
        <v>265</v>
      </c>
      <c r="C574" s="76" t="s">
        <v>260</v>
      </c>
      <c r="D574" s="77" t="s">
        <v>298</v>
      </c>
      <c r="E574" s="78" t="s">
        <v>231</v>
      </c>
      <c r="F574" s="78" t="s">
        <v>25</v>
      </c>
      <c r="G574" s="78" t="s">
        <v>30</v>
      </c>
      <c r="H574" s="76"/>
      <c r="I574" s="85">
        <f aca="true" t="shared" si="100" ref="I574:K575">I575</f>
        <v>457213.80000000005</v>
      </c>
      <c r="J574" s="85">
        <f t="shared" si="100"/>
        <v>429504.1</v>
      </c>
      <c r="K574" s="85">
        <f t="shared" si="100"/>
        <v>416119.5</v>
      </c>
    </row>
    <row r="575" spans="1:11" ht="12.75">
      <c r="A575" s="17" t="s">
        <v>124</v>
      </c>
      <c r="B575" s="12" t="s">
        <v>265</v>
      </c>
      <c r="C575" s="12" t="s">
        <v>260</v>
      </c>
      <c r="D575" s="18" t="s">
        <v>298</v>
      </c>
      <c r="E575" s="19" t="s">
        <v>229</v>
      </c>
      <c r="F575" s="19" t="s">
        <v>25</v>
      </c>
      <c r="G575" s="19" t="s">
        <v>30</v>
      </c>
      <c r="H575" s="12"/>
      <c r="I575" s="29">
        <f t="shared" si="100"/>
        <v>457213.80000000005</v>
      </c>
      <c r="J575" s="29">
        <f t="shared" si="100"/>
        <v>429504.1</v>
      </c>
      <c r="K575" s="29">
        <f t="shared" si="100"/>
        <v>416119.5</v>
      </c>
    </row>
    <row r="576" spans="1:11" ht="26.25">
      <c r="A576" s="17" t="s">
        <v>125</v>
      </c>
      <c r="B576" s="12" t="s">
        <v>265</v>
      </c>
      <c r="C576" s="12" t="s">
        <v>260</v>
      </c>
      <c r="D576" s="18" t="s">
        <v>298</v>
      </c>
      <c r="E576" s="19" t="s">
        <v>229</v>
      </c>
      <c r="F576" s="19" t="s">
        <v>260</v>
      </c>
      <c r="G576" s="19" t="s">
        <v>30</v>
      </c>
      <c r="H576" s="12"/>
      <c r="I576" s="29">
        <f>I577+I589+I586+I583+I592+I580</f>
        <v>457213.80000000005</v>
      </c>
      <c r="J576" s="29">
        <f>J577+J589+J586+J583+J592+J580</f>
        <v>429504.1</v>
      </c>
      <c r="K576" s="29">
        <f>K577+K589+K586+K583+K592+K580</f>
        <v>416119.5</v>
      </c>
    </row>
    <row r="577" spans="1:11" ht="26.25">
      <c r="A577" s="17" t="s">
        <v>126</v>
      </c>
      <c r="B577" s="12" t="s">
        <v>265</v>
      </c>
      <c r="C577" s="12" t="s">
        <v>260</v>
      </c>
      <c r="D577" s="18" t="s">
        <v>298</v>
      </c>
      <c r="E577" s="19" t="s">
        <v>229</v>
      </c>
      <c r="F577" s="19" t="s">
        <v>260</v>
      </c>
      <c r="G577" s="19" t="s">
        <v>128</v>
      </c>
      <c r="H577" s="12"/>
      <c r="I577" s="29">
        <f aca="true" t="shared" si="101" ref="I577:K578">I578</f>
        <v>97973.5</v>
      </c>
      <c r="J577" s="29">
        <f t="shared" si="101"/>
        <v>61225.7</v>
      </c>
      <c r="K577" s="29">
        <f t="shared" si="101"/>
        <v>61225.7</v>
      </c>
    </row>
    <row r="578" spans="1:11" ht="26.25">
      <c r="A578" s="11" t="s">
        <v>234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260</v>
      </c>
      <c r="G578" s="19" t="s">
        <v>128</v>
      </c>
      <c r="H578" s="12" t="s">
        <v>233</v>
      </c>
      <c r="I578" s="29">
        <f t="shared" si="101"/>
        <v>97973.5</v>
      </c>
      <c r="J578" s="29">
        <f t="shared" si="101"/>
        <v>61225.7</v>
      </c>
      <c r="K578" s="29">
        <f t="shared" si="101"/>
        <v>61225.7</v>
      </c>
    </row>
    <row r="579" spans="1:11" ht="12.75">
      <c r="A579" s="11" t="s">
        <v>235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128</v>
      </c>
      <c r="H579" s="12" t="s">
        <v>250</v>
      </c>
      <c r="I579" s="29">
        <v>97973.5</v>
      </c>
      <c r="J579" s="29">
        <v>61225.7</v>
      </c>
      <c r="K579" s="29">
        <v>61225.7</v>
      </c>
    </row>
    <row r="580" spans="1:11" ht="12.75">
      <c r="A580" s="11" t="s">
        <v>385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386</v>
      </c>
      <c r="H580" s="12"/>
      <c r="I580" s="29">
        <f aca="true" t="shared" si="102" ref="I580:K581">I581</f>
        <v>1797.9</v>
      </c>
      <c r="J580" s="29">
        <f t="shared" si="102"/>
        <v>0</v>
      </c>
      <c r="K580" s="29">
        <f t="shared" si="102"/>
        <v>0</v>
      </c>
    </row>
    <row r="581" spans="1:11" ht="26.25">
      <c r="A581" s="11" t="s">
        <v>234</v>
      </c>
      <c r="B581" s="12" t="s">
        <v>265</v>
      </c>
      <c r="C581" s="12" t="s">
        <v>260</v>
      </c>
      <c r="D581" s="18" t="s">
        <v>298</v>
      </c>
      <c r="E581" s="19" t="s">
        <v>229</v>
      </c>
      <c r="F581" s="19" t="s">
        <v>260</v>
      </c>
      <c r="G581" s="19" t="s">
        <v>386</v>
      </c>
      <c r="H581" s="12" t="s">
        <v>233</v>
      </c>
      <c r="I581" s="29">
        <f t="shared" si="102"/>
        <v>1797.9</v>
      </c>
      <c r="J581" s="29">
        <f t="shared" si="102"/>
        <v>0</v>
      </c>
      <c r="K581" s="29">
        <f t="shared" si="102"/>
        <v>0</v>
      </c>
    </row>
    <row r="582" spans="1:11" ht="12.75">
      <c r="A582" s="11" t="s">
        <v>235</v>
      </c>
      <c r="B582" s="12" t="s">
        <v>265</v>
      </c>
      <c r="C582" s="12" t="s">
        <v>260</v>
      </c>
      <c r="D582" s="18" t="s">
        <v>298</v>
      </c>
      <c r="E582" s="19" t="s">
        <v>229</v>
      </c>
      <c r="F582" s="19" t="s">
        <v>260</v>
      </c>
      <c r="G582" s="19" t="s">
        <v>386</v>
      </c>
      <c r="H582" s="12" t="s">
        <v>250</v>
      </c>
      <c r="I582" s="29">
        <v>1797.9</v>
      </c>
      <c r="J582" s="29"/>
      <c r="K582" s="29"/>
    </row>
    <row r="583" spans="1:11" ht="26.25">
      <c r="A583" s="11" t="s">
        <v>340</v>
      </c>
      <c r="B583" s="12" t="s">
        <v>265</v>
      </c>
      <c r="C583" s="12" t="s">
        <v>260</v>
      </c>
      <c r="D583" s="18" t="s">
        <v>298</v>
      </c>
      <c r="E583" s="19" t="s">
        <v>229</v>
      </c>
      <c r="F583" s="19" t="s">
        <v>260</v>
      </c>
      <c r="G583" s="19" t="s">
        <v>341</v>
      </c>
      <c r="H583" s="12"/>
      <c r="I583" s="29">
        <f aca="true" t="shared" si="103" ref="I583:K584">I584</f>
        <v>11981</v>
      </c>
      <c r="J583" s="29">
        <f t="shared" si="103"/>
        <v>15311.3</v>
      </c>
      <c r="K583" s="29">
        <f t="shared" si="103"/>
        <v>15311.3</v>
      </c>
    </row>
    <row r="584" spans="1:11" ht="26.25">
      <c r="A584" s="11" t="s">
        <v>234</v>
      </c>
      <c r="B584" s="12" t="s">
        <v>265</v>
      </c>
      <c r="C584" s="12" t="s">
        <v>260</v>
      </c>
      <c r="D584" s="18" t="s">
        <v>298</v>
      </c>
      <c r="E584" s="19" t="s">
        <v>229</v>
      </c>
      <c r="F584" s="19" t="s">
        <v>260</v>
      </c>
      <c r="G584" s="19" t="s">
        <v>341</v>
      </c>
      <c r="H584" s="12" t="s">
        <v>233</v>
      </c>
      <c r="I584" s="29">
        <f t="shared" si="103"/>
        <v>11981</v>
      </c>
      <c r="J584" s="29">
        <f t="shared" si="103"/>
        <v>15311.3</v>
      </c>
      <c r="K584" s="29">
        <f t="shared" si="103"/>
        <v>15311.3</v>
      </c>
    </row>
    <row r="585" spans="1:11" ht="12.75">
      <c r="A585" s="11" t="s">
        <v>235</v>
      </c>
      <c r="B585" s="12" t="s">
        <v>265</v>
      </c>
      <c r="C585" s="12" t="s">
        <v>260</v>
      </c>
      <c r="D585" s="18" t="s">
        <v>298</v>
      </c>
      <c r="E585" s="19" t="s">
        <v>229</v>
      </c>
      <c r="F585" s="19" t="s">
        <v>260</v>
      </c>
      <c r="G585" s="19" t="s">
        <v>341</v>
      </c>
      <c r="H585" s="12" t="s">
        <v>250</v>
      </c>
      <c r="I585" s="29">
        <v>11981</v>
      </c>
      <c r="J585" s="29">
        <v>15311.3</v>
      </c>
      <c r="K585" s="29">
        <v>15311.3</v>
      </c>
    </row>
    <row r="586" spans="1:11" ht="26.25">
      <c r="A586" s="17" t="s">
        <v>342</v>
      </c>
      <c r="B586" s="12" t="s">
        <v>265</v>
      </c>
      <c r="C586" s="12" t="s">
        <v>260</v>
      </c>
      <c r="D586" s="18" t="s">
        <v>298</v>
      </c>
      <c r="E586" s="19" t="s">
        <v>229</v>
      </c>
      <c r="F586" s="19" t="s">
        <v>260</v>
      </c>
      <c r="G586" s="19" t="s">
        <v>388</v>
      </c>
      <c r="H586" s="12"/>
      <c r="I586" s="29">
        <f aca="true" t="shared" si="104" ref="I586:K587">I587</f>
        <v>9995.2</v>
      </c>
      <c r="J586" s="29">
        <f t="shared" si="104"/>
        <v>3827.8</v>
      </c>
      <c r="K586" s="29">
        <f t="shared" si="104"/>
        <v>3827.8</v>
      </c>
    </row>
    <row r="587" spans="1:11" ht="26.25">
      <c r="A587" s="11" t="s">
        <v>234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260</v>
      </c>
      <c r="G587" s="19" t="s">
        <v>388</v>
      </c>
      <c r="H587" s="12" t="s">
        <v>233</v>
      </c>
      <c r="I587" s="29">
        <f t="shared" si="104"/>
        <v>9995.2</v>
      </c>
      <c r="J587" s="29">
        <f t="shared" si="104"/>
        <v>3827.8</v>
      </c>
      <c r="K587" s="29">
        <f t="shared" si="104"/>
        <v>3827.8</v>
      </c>
    </row>
    <row r="588" spans="1:11" ht="12.75">
      <c r="A588" s="11" t="s">
        <v>235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388</v>
      </c>
      <c r="H588" s="12" t="s">
        <v>250</v>
      </c>
      <c r="I588" s="29">
        <v>9995.2</v>
      </c>
      <c r="J588" s="29">
        <v>3827.8</v>
      </c>
      <c r="K588" s="29">
        <v>3827.8</v>
      </c>
    </row>
    <row r="589" spans="1:11" ht="39">
      <c r="A589" s="11" t="s">
        <v>154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129</v>
      </c>
      <c r="H589" s="12"/>
      <c r="I589" s="29">
        <f aca="true" t="shared" si="105" ref="I589:K590">I590</f>
        <v>334372.5</v>
      </c>
      <c r="J589" s="29">
        <f t="shared" si="105"/>
        <v>348045.6</v>
      </c>
      <c r="K589" s="29">
        <f t="shared" si="105"/>
        <v>334661</v>
      </c>
    </row>
    <row r="590" spans="1:11" ht="26.2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129</v>
      </c>
      <c r="H590" s="12" t="s">
        <v>233</v>
      </c>
      <c r="I590" s="29">
        <f t="shared" si="105"/>
        <v>334372.5</v>
      </c>
      <c r="J590" s="29">
        <f t="shared" si="105"/>
        <v>348045.6</v>
      </c>
      <c r="K590" s="29">
        <f t="shared" si="105"/>
        <v>334661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129</v>
      </c>
      <c r="H591" s="12" t="s">
        <v>250</v>
      </c>
      <c r="I591" s="29">
        <v>334372.5</v>
      </c>
      <c r="J591" s="29">
        <v>348045.6</v>
      </c>
      <c r="K591" s="29">
        <v>334661</v>
      </c>
    </row>
    <row r="592" spans="1:11" ht="66">
      <c r="A592" s="11" t="s">
        <v>350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149</v>
      </c>
      <c r="H592" s="12"/>
      <c r="I592" s="29">
        <f aca="true" t="shared" si="106" ref="I592:K593">I593</f>
        <v>1093.7</v>
      </c>
      <c r="J592" s="29">
        <f t="shared" si="106"/>
        <v>1093.7</v>
      </c>
      <c r="K592" s="29">
        <f t="shared" si="106"/>
        <v>1093.7</v>
      </c>
    </row>
    <row r="593" spans="1:11" ht="26.2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149</v>
      </c>
      <c r="H593" s="12" t="s">
        <v>233</v>
      </c>
      <c r="I593" s="29">
        <f t="shared" si="106"/>
        <v>1093.7</v>
      </c>
      <c r="J593" s="29">
        <f t="shared" si="106"/>
        <v>1093.7</v>
      </c>
      <c r="K593" s="29">
        <f t="shared" si="106"/>
        <v>1093.7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149</v>
      </c>
      <c r="H594" s="12" t="s">
        <v>250</v>
      </c>
      <c r="I594" s="29">
        <v>1093.7</v>
      </c>
      <c r="J594" s="29">
        <v>1093.7</v>
      </c>
      <c r="K594" s="29">
        <v>1093.7</v>
      </c>
    </row>
    <row r="595" spans="1:11" ht="12.75">
      <c r="A595" s="44" t="s">
        <v>272</v>
      </c>
      <c r="B595" s="45" t="s">
        <v>265</v>
      </c>
      <c r="C595" s="45" t="s">
        <v>263</v>
      </c>
      <c r="D595" s="51"/>
      <c r="E595" s="52"/>
      <c r="F595" s="52"/>
      <c r="G595" s="53"/>
      <c r="H595" s="45"/>
      <c r="I595" s="56">
        <f>+I596</f>
        <v>511644.5</v>
      </c>
      <c r="J595" s="56">
        <f>+J596</f>
        <v>480181.49999999994</v>
      </c>
      <c r="K595" s="56">
        <f>+K596</f>
        <v>502119.5999999999</v>
      </c>
    </row>
    <row r="596" spans="1:11" ht="26.25">
      <c r="A596" s="84" t="s">
        <v>368</v>
      </c>
      <c r="B596" s="76" t="s">
        <v>265</v>
      </c>
      <c r="C596" s="76" t="s">
        <v>263</v>
      </c>
      <c r="D596" s="77" t="s">
        <v>298</v>
      </c>
      <c r="E596" s="78" t="s">
        <v>231</v>
      </c>
      <c r="F596" s="78" t="s">
        <v>25</v>
      </c>
      <c r="G596" s="78" t="s">
        <v>30</v>
      </c>
      <c r="H596" s="76"/>
      <c r="I596" s="85">
        <f aca="true" t="shared" si="107" ref="I596:K597">I597</f>
        <v>511644.5</v>
      </c>
      <c r="J596" s="85">
        <f t="shared" si="107"/>
        <v>480181.49999999994</v>
      </c>
      <c r="K596" s="85">
        <f t="shared" si="107"/>
        <v>502119.5999999999</v>
      </c>
    </row>
    <row r="597" spans="1:11" ht="12.75">
      <c r="A597" s="17" t="s">
        <v>124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25</v>
      </c>
      <c r="G597" s="19" t="s">
        <v>30</v>
      </c>
      <c r="H597" s="76"/>
      <c r="I597" s="29">
        <f t="shared" si="107"/>
        <v>511644.5</v>
      </c>
      <c r="J597" s="29">
        <f t="shared" si="107"/>
        <v>480181.49999999994</v>
      </c>
      <c r="K597" s="29">
        <f t="shared" si="107"/>
        <v>502119.5999999999</v>
      </c>
    </row>
    <row r="598" spans="1:11" ht="12.75">
      <c r="A598" s="17" t="s">
        <v>140</v>
      </c>
      <c r="B598" s="12" t="s">
        <v>265</v>
      </c>
      <c r="C598" s="12" t="s">
        <v>263</v>
      </c>
      <c r="D598" s="18" t="s">
        <v>298</v>
      </c>
      <c r="E598" s="19" t="s">
        <v>229</v>
      </c>
      <c r="F598" s="19" t="s">
        <v>263</v>
      </c>
      <c r="G598" s="19" t="s">
        <v>30</v>
      </c>
      <c r="H598" s="76"/>
      <c r="I598" s="29">
        <f>I599+I617+I602+I611+I614+I620+I623+I608+I626+I629+I605</f>
        <v>511644.5</v>
      </c>
      <c r="J598" s="29">
        <f>J599+J617+J602+J611+J614+J620+J623+J608+J626+J629+J605</f>
        <v>480181.49999999994</v>
      </c>
      <c r="K598" s="29">
        <f>K599+K617+K602+K611+K614+K620+K623+K608+K626+K629+K605</f>
        <v>502119.5999999999</v>
      </c>
    </row>
    <row r="599" spans="1:11" ht="26.25">
      <c r="A599" s="17" t="s">
        <v>141</v>
      </c>
      <c r="B599" s="12" t="s">
        <v>265</v>
      </c>
      <c r="C599" s="12" t="s">
        <v>263</v>
      </c>
      <c r="D599" s="18" t="s">
        <v>298</v>
      </c>
      <c r="E599" s="19" t="s">
        <v>229</v>
      </c>
      <c r="F599" s="19" t="s">
        <v>263</v>
      </c>
      <c r="G599" s="19" t="s">
        <v>228</v>
      </c>
      <c r="H599" s="76"/>
      <c r="I599" s="29">
        <f aca="true" t="shared" si="108" ref="I599:K600">I600</f>
        <v>64718.4</v>
      </c>
      <c r="J599" s="29">
        <f t="shared" si="108"/>
        <v>31147.1</v>
      </c>
      <c r="K599" s="29">
        <f t="shared" si="108"/>
        <v>31147.1</v>
      </c>
    </row>
    <row r="600" spans="1:11" ht="26.25">
      <c r="A600" s="11" t="s">
        <v>234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263</v>
      </c>
      <c r="G600" s="19" t="s">
        <v>228</v>
      </c>
      <c r="H600" s="12" t="s">
        <v>233</v>
      </c>
      <c r="I600" s="29">
        <f t="shared" si="108"/>
        <v>64718.4</v>
      </c>
      <c r="J600" s="29">
        <f t="shared" si="108"/>
        <v>31147.1</v>
      </c>
      <c r="K600" s="29">
        <f t="shared" si="108"/>
        <v>31147.1</v>
      </c>
    </row>
    <row r="601" spans="1:11" ht="12.75">
      <c r="A601" s="11" t="s">
        <v>235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228</v>
      </c>
      <c r="H601" s="12" t="s">
        <v>250</v>
      </c>
      <c r="I601" s="29">
        <v>64718.4</v>
      </c>
      <c r="J601" s="29">
        <v>31147.1</v>
      </c>
      <c r="K601" s="29">
        <v>31147.1</v>
      </c>
    </row>
    <row r="602" spans="1:11" ht="12.75">
      <c r="A602" s="17" t="s">
        <v>142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148</v>
      </c>
      <c r="H602" s="12"/>
      <c r="I602" s="29">
        <f aca="true" t="shared" si="109" ref="I602:K603">I603</f>
        <v>3244.8</v>
      </c>
      <c r="J602" s="29">
        <f t="shared" si="109"/>
        <v>1752.8</v>
      </c>
      <c r="K602" s="29">
        <f t="shared" si="109"/>
        <v>1752.8</v>
      </c>
    </row>
    <row r="603" spans="1:11" ht="26.25">
      <c r="A603" s="11" t="s">
        <v>234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148</v>
      </c>
      <c r="H603" s="12" t="s">
        <v>233</v>
      </c>
      <c r="I603" s="29">
        <f t="shared" si="109"/>
        <v>3244.8</v>
      </c>
      <c r="J603" s="29">
        <f t="shared" si="109"/>
        <v>1752.8</v>
      </c>
      <c r="K603" s="29">
        <f t="shared" si="109"/>
        <v>1752.8</v>
      </c>
    </row>
    <row r="604" spans="1:11" ht="12.75">
      <c r="A604" s="11" t="s">
        <v>235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148</v>
      </c>
      <c r="H604" s="12" t="s">
        <v>250</v>
      </c>
      <c r="I604" s="29">
        <v>3244.8</v>
      </c>
      <c r="J604" s="29">
        <v>1752.8</v>
      </c>
      <c r="K604" s="29">
        <v>1752.8</v>
      </c>
    </row>
    <row r="605" spans="1:11" ht="12.75">
      <c r="A605" s="11" t="s">
        <v>385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386</v>
      </c>
      <c r="H605" s="12"/>
      <c r="I605" s="29">
        <f aca="true" t="shared" si="110" ref="I605:K606">I606</f>
        <v>1858.2</v>
      </c>
      <c r="J605" s="29">
        <f t="shared" si="110"/>
        <v>0</v>
      </c>
      <c r="K605" s="29">
        <f t="shared" si="110"/>
        <v>0</v>
      </c>
    </row>
    <row r="606" spans="1:11" ht="26.25">
      <c r="A606" s="11" t="s">
        <v>234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386</v>
      </c>
      <c r="H606" s="12" t="s">
        <v>233</v>
      </c>
      <c r="I606" s="29">
        <f t="shared" si="110"/>
        <v>1858.2</v>
      </c>
      <c r="J606" s="29">
        <f t="shared" si="110"/>
        <v>0</v>
      </c>
      <c r="K606" s="29">
        <f t="shared" si="110"/>
        <v>0</v>
      </c>
    </row>
    <row r="607" spans="1:11" ht="12.75">
      <c r="A607" s="11" t="s">
        <v>235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386</v>
      </c>
      <c r="H607" s="12" t="s">
        <v>250</v>
      </c>
      <c r="I607" s="29">
        <v>1858.2</v>
      </c>
      <c r="J607" s="29"/>
      <c r="K607" s="29"/>
    </row>
    <row r="608" spans="1:11" ht="39">
      <c r="A608" s="11" t="s">
        <v>467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468</v>
      </c>
      <c r="H608" s="12"/>
      <c r="I608" s="29">
        <f aca="true" t="shared" si="111" ref="I608:K609">I609</f>
        <v>28123.2</v>
      </c>
      <c r="J608" s="29">
        <f t="shared" si="111"/>
        <v>28123.2</v>
      </c>
      <c r="K608" s="29">
        <f t="shared" si="111"/>
        <v>28123.2</v>
      </c>
    </row>
    <row r="609" spans="1:11" ht="26.25">
      <c r="A609" s="11" t="s">
        <v>234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468</v>
      </c>
      <c r="H609" s="12" t="s">
        <v>233</v>
      </c>
      <c r="I609" s="29">
        <f t="shared" si="111"/>
        <v>28123.2</v>
      </c>
      <c r="J609" s="29">
        <f t="shared" si="111"/>
        <v>28123.2</v>
      </c>
      <c r="K609" s="29">
        <f t="shared" si="111"/>
        <v>28123.2</v>
      </c>
    </row>
    <row r="610" spans="1:11" ht="12.75">
      <c r="A610" s="11" t="s">
        <v>235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468</v>
      </c>
      <c r="H610" s="12" t="s">
        <v>250</v>
      </c>
      <c r="I610" s="29">
        <v>28123.2</v>
      </c>
      <c r="J610" s="29">
        <v>28123.2</v>
      </c>
      <c r="K610" s="29">
        <v>28123.2</v>
      </c>
    </row>
    <row r="611" spans="1:11" ht="26.25">
      <c r="A611" s="11" t="s">
        <v>340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341</v>
      </c>
      <c r="H611" s="12"/>
      <c r="I611" s="29">
        <f aca="true" t="shared" si="112" ref="I611:K612">I612</f>
        <v>1433.6</v>
      </c>
      <c r="J611" s="29">
        <f t="shared" si="112"/>
        <v>1464.6</v>
      </c>
      <c r="K611" s="29">
        <f t="shared" si="112"/>
        <v>1464.6</v>
      </c>
    </row>
    <row r="612" spans="1:11" ht="26.2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341</v>
      </c>
      <c r="H612" s="12" t="s">
        <v>233</v>
      </c>
      <c r="I612" s="29">
        <f t="shared" si="112"/>
        <v>1433.6</v>
      </c>
      <c r="J612" s="29">
        <f t="shared" si="112"/>
        <v>1464.6</v>
      </c>
      <c r="K612" s="29">
        <f t="shared" si="112"/>
        <v>1464.6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341</v>
      </c>
      <c r="H613" s="12" t="s">
        <v>250</v>
      </c>
      <c r="I613" s="29">
        <v>1433.6</v>
      </c>
      <c r="J613" s="29">
        <v>1464.6</v>
      </c>
      <c r="K613" s="29">
        <v>1464.6</v>
      </c>
    </row>
    <row r="614" spans="1:11" ht="26.25">
      <c r="A614" s="17" t="s">
        <v>342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388</v>
      </c>
      <c r="H614" s="12"/>
      <c r="I614" s="29">
        <f aca="true" t="shared" si="113" ref="I614:K615">I615</f>
        <v>525.1</v>
      </c>
      <c r="J614" s="29">
        <f t="shared" si="113"/>
        <v>366.2</v>
      </c>
      <c r="K614" s="29">
        <f t="shared" si="113"/>
        <v>366.2</v>
      </c>
    </row>
    <row r="615" spans="1:11" ht="26.2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388</v>
      </c>
      <c r="H615" s="12" t="s">
        <v>233</v>
      </c>
      <c r="I615" s="29">
        <f t="shared" si="113"/>
        <v>525.1</v>
      </c>
      <c r="J615" s="29">
        <f t="shared" si="113"/>
        <v>366.2</v>
      </c>
      <c r="K615" s="29">
        <f t="shared" si="113"/>
        <v>366.2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388</v>
      </c>
      <c r="H616" s="12" t="s">
        <v>250</v>
      </c>
      <c r="I616" s="29">
        <v>525.1</v>
      </c>
      <c r="J616" s="29">
        <v>366.2</v>
      </c>
      <c r="K616" s="29">
        <v>366.2</v>
      </c>
    </row>
    <row r="617" spans="1:11" ht="39.75" customHeight="1">
      <c r="A617" s="11" t="s">
        <v>154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129</v>
      </c>
      <c r="H617" s="76"/>
      <c r="I617" s="30">
        <f aca="true" t="shared" si="114" ref="I617:K618">I618</f>
        <v>354036.9</v>
      </c>
      <c r="J617" s="30">
        <f t="shared" si="114"/>
        <v>361523.1</v>
      </c>
      <c r="K617" s="30">
        <f t="shared" si="114"/>
        <v>381920</v>
      </c>
    </row>
    <row r="618" spans="1:11" ht="26.2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129</v>
      </c>
      <c r="H618" s="12" t="s">
        <v>233</v>
      </c>
      <c r="I618" s="30">
        <f t="shared" si="114"/>
        <v>354036.9</v>
      </c>
      <c r="J618" s="30">
        <f t="shared" si="114"/>
        <v>361523.1</v>
      </c>
      <c r="K618" s="30">
        <f t="shared" si="114"/>
        <v>381920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129</v>
      </c>
      <c r="H619" s="12" t="s">
        <v>250</v>
      </c>
      <c r="I619" s="30">
        <v>354036.9</v>
      </c>
      <c r="J619" s="30">
        <v>361523.1</v>
      </c>
      <c r="K619" s="30">
        <v>381920</v>
      </c>
    </row>
    <row r="620" spans="1:11" ht="39">
      <c r="A620" s="11" t="s">
        <v>445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488</v>
      </c>
      <c r="H620" s="12"/>
      <c r="I620" s="29">
        <f aca="true" t="shared" si="115" ref="I620:K621">I621</f>
        <v>38826.5</v>
      </c>
      <c r="J620" s="29">
        <f t="shared" si="115"/>
        <v>36846.2</v>
      </c>
      <c r="K620" s="29">
        <f t="shared" si="115"/>
        <v>37909.1</v>
      </c>
    </row>
    <row r="621" spans="1:11" ht="26.2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488</v>
      </c>
      <c r="H621" s="12" t="s">
        <v>233</v>
      </c>
      <c r="I621" s="29">
        <f t="shared" si="115"/>
        <v>38826.5</v>
      </c>
      <c r="J621" s="29">
        <f t="shared" si="115"/>
        <v>36846.2</v>
      </c>
      <c r="K621" s="29">
        <f t="shared" si="115"/>
        <v>37909.1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488</v>
      </c>
      <c r="H622" s="12" t="s">
        <v>250</v>
      </c>
      <c r="I622" s="29">
        <v>38826.5</v>
      </c>
      <c r="J622" s="29">
        <v>36846.2</v>
      </c>
      <c r="K622" s="29">
        <v>37909.1</v>
      </c>
    </row>
    <row r="623" spans="1:11" ht="92.25">
      <c r="A623" s="11" t="s">
        <v>461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489</v>
      </c>
      <c r="H623" s="12"/>
      <c r="I623" s="29">
        <f aca="true" t="shared" si="116" ref="I623:K624">I624</f>
        <v>17471.9</v>
      </c>
      <c r="J623" s="29">
        <f t="shared" si="116"/>
        <v>16580.8</v>
      </c>
      <c r="K623" s="29">
        <f t="shared" si="116"/>
        <v>17059.1</v>
      </c>
    </row>
    <row r="624" spans="1:11" ht="26.2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489</v>
      </c>
      <c r="H624" s="12" t="s">
        <v>233</v>
      </c>
      <c r="I624" s="29">
        <f t="shared" si="116"/>
        <v>17471.9</v>
      </c>
      <c r="J624" s="29">
        <f t="shared" si="116"/>
        <v>16580.8</v>
      </c>
      <c r="K624" s="29">
        <f t="shared" si="116"/>
        <v>17059.1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489</v>
      </c>
      <c r="H625" s="12" t="s">
        <v>250</v>
      </c>
      <c r="I625" s="29">
        <v>17471.9</v>
      </c>
      <c r="J625" s="29">
        <v>16580.8</v>
      </c>
      <c r="K625" s="29">
        <v>17059.1</v>
      </c>
    </row>
    <row r="626" spans="1:11" ht="39">
      <c r="A626" s="11" t="s">
        <v>469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470</v>
      </c>
      <c r="H626" s="12"/>
      <c r="I626" s="29">
        <f aca="true" t="shared" si="117" ref="I626:K627">I627</f>
        <v>232.8</v>
      </c>
      <c r="J626" s="29">
        <f t="shared" si="117"/>
        <v>1250</v>
      </c>
      <c r="K626" s="29">
        <f t="shared" si="117"/>
        <v>1250</v>
      </c>
    </row>
    <row r="627" spans="1:11" ht="26.2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470</v>
      </c>
      <c r="H627" s="12" t="s">
        <v>233</v>
      </c>
      <c r="I627" s="29">
        <f t="shared" si="117"/>
        <v>232.8</v>
      </c>
      <c r="J627" s="29">
        <f t="shared" si="117"/>
        <v>1250</v>
      </c>
      <c r="K627" s="29">
        <f t="shared" si="117"/>
        <v>1250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470</v>
      </c>
      <c r="H628" s="12" t="s">
        <v>250</v>
      </c>
      <c r="I628" s="29">
        <v>232.8</v>
      </c>
      <c r="J628" s="29">
        <v>1250</v>
      </c>
      <c r="K628" s="29">
        <v>1250</v>
      </c>
    </row>
    <row r="629" spans="1:11" ht="66">
      <c r="A629" s="11" t="s">
        <v>350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149</v>
      </c>
      <c r="H629" s="12"/>
      <c r="I629" s="29">
        <f aca="true" t="shared" si="118" ref="I629:K630">I630</f>
        <v>1173.1</v>
      </c>
      <c r="J629" s="29">
        <f t="shared" si="118"/>
        <v>1127.5</v>
      </c>
      <c r="K629" s="29">
        <f t="shared" si="118"/>
        <v>1127.5</v>
      </c>
    </row>
    <row r="630" spans="1:11" ht="26.2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149</v>
      </c>
      <c r="H630" s="12" t="s">
        <v>233</v>
      </c>
      <c r="I630" s="29">
        <f>I631</f>
        <v>1173.1</v>
      </c>
      <c r="J630" s="29">
        <f t="shared" si="118"/>
        <v>1127.5</v>
      </c>
      <c r="K630" s="29">
        <f t="shared" si="118"/>
        <v>1127.5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149</v>
      </c>
      <c r="H631" s="12" t="s">
        <v>250</v>
      </c>
      <c r="I631" s="29">
        <v>1173.1</v>
      </c>
      <c r="J631" s="29">
        <v>1127.5</v>
      </c>
      <c r="K631" s="29">
        <v>1127.5</v>
      </c>
    </row>
    <row r="632" spans="1:11" ht="12.75">
      <c r="A632" s="65" t="s">
        <v>374</v>
      </c>
      <c r="B632" s="45" t="s">
        <v>265</v>
      </c>
      <c r="C632" s="45" t="s">
        <v>266</v>
      </c>
      <c r="D632" s="46"/>
      <c r="E632" s="47"/>
      <c r="F632" s="47"/>
      <c r="G632" s="47"/>
      <c r="H632" s="45"/>
      <c r="I632" s="56">
        <f>I639+I660+I633</f>
        <v>137784.8</v>
      </c>
      <c r="J632" s="56">
        <f>J639+J660+J633</f>
        <v>127080.1</v>
      </c>
      <c r="K632" s="56">
        <f>K639+K660+K633</f>
        <v>128880.1</v>
      </c>
    </row>
    <row r="633" spans="1:11" ht="39">
      <c r="A633" s="71" t="s">
        <v>358</v>
      </c>
      <c r="B633" s="76" t="s">
        <v>265</v>
      </c>
      <c r="C633" s="76" t="s">
        <v>266</v>
      </c>
      <c r="D633" s="77" t="s">
        <v>261</v>
      </c>
      <c r="E633" s="78" t="s">
        <v>231</v>
      </c>
      <c r="F633" s="78" t="s">
        <v>25</v>
      </c>
      <c r="G633" s="78" t="s">
        <v>30</v>
      </c>
      <c r="H633" s="88"/>
      <c r="I633" s="85">
        <f>I634</f>
        <v>26</v>
      </c>
      <c r="J633" s="85">
        <f>J634</f>
        <v>26</v>
      </c>
      <c r="K633" s="85">
        <f>K634</f>
        <v>26</v>
      </c>
    </row>
    <row r="634" spans="1:11" ht="12.75">
      <c r="A634" s="32" t="s">
        <v>121</v>
      </c>
      <c r="B634" s="12" t="s">
        <v>265</v>
      </c>
      <c r="C634" s="12" t="s">
        <v>266</v>
      </c>
      <c r="D634" s="18" t="s">
        <v>261</v>
      </c>
      <c r="E634" s="19" t="s">
        <v>229</v>
      </c>
      <c r="F634" s="19" t="s">
        <v>25</v>
      </c>
      <c r="G634" s="19" t="s">
        <v>30</v>
      </c>
      <c r="H634" s="89"/>
      <c r="I634" s="29">
        <f aca="true" t="shared" si="119" ref="I634:K637">I635</f>
        <v>26</v>
      </c>
      <c r="J634" s="29">
        <f t="shared" si="119"/>
        <v>26</v>
      </c>
      <c r="K634" s="29">
        <f t="shared" si="119"/>
        <v>26</v>
      </c>
    </row>
    <row r="635" spans="1:11" ht="52.5">
      <c r="A635" s="32" t="s">
        <v>122</v>
      </c>
      <c r="B635" s="12" t="s">
        <v>265</v>
      </c>
      <c r="C635" s="12" t="s">
        <v>266</v>
      </c>
      <c r="D635" s="18" t="s">
        <v>261</v>
      </c>
      <c r="E635" s="19" t="s">
        <v>229</v>
      </c>
      <c r="F635" s="19" t="s">
        <v>260</v>
      </c>
      <c r="G635" s="19" t="s">
        <v>30</v>
      </c>
      <c r="H635" s="89"/>
      <c r="I635" s="29">
        <f t="shared" si="119"/>
        <v>26</v>
      </c>
      <c r="J635" s="29">
        <f t="shared" si="119"/>
        <v>26</v>
      </c>
      <c r="K635" s="29">
        <f t="shared" si="119"/>
        <v>26</v>
      </c>
    </row>
    <row r="636" spans="1:11" ht="12.75">
      <c r="A636" s="32" t="s">
        <v>123</v>
      </c>
      <c r="B636" s="12" t="s">
        <v>265</v>
      </c>
      <c r="C636" s="12" t="s">
        <v>266</v>
      </c>
      <c r="D636" s="18" t="s">
        <v>261</v>
      </c>
      <c r="E636" s="19" t="s">
        <v>229</v>
      </c>
      <c r="F636" s="19" t="s">
        <v>260</v>
      </c>
      <c r="G636" s="19" t="s">
        <v>127</v>
      </c>
      <c r="H636" s="89"/>
      <c r="I636" s="29">
        <f t="shared" si="119"/>
        <v>26</v>
      </c>
      <c r="J636" s="29">
        <f t="shared" si="119"/>
        <v>26</v>
      </c>
      <c r="K636" s="29">
        <f t="shared" si="119"/>
        <v>26</v>
      </c>
    </row>
    <row r="637" spans="1:11" ht="26.25">
      <c r="A637" s="17" t="s">
        <v>234</v>
      </c>
      <c r="B637" s="12" t="s">
        <v>265</v>
      </c>
      <c r="C637" s="12" t="s">
        <v>266</v>
      </c>
      <c r="D637" s="18" t="s">
        <v>261</v>
      </c>
      <c r="E637" s="19" t="s">
        <v>229</v>
      </c>
      <c r="F637" s="19" t="s">
        <v>260</v>
      </c>
      <c r="G637" s="19" t="s">
        <v>127</v>
      </c>
      <c r="H637" s="12" t="s">
        <v>233</v>
      </c>
      <c r="I637" s="29">
        <f t="shared" si="119"/>
        <v>26</v>
      </c>
      <c r="J637" s="29">
        <f t="shared" si="119"/>
        <v>26</v>
      </c>
      <c r="K637" s="29">
        <f t="shared" si="119"/>
        <v>26</v>
      </c>
    </row>
    <row r="638" spans="1:11" ht="12.75">
      <c r="A638" s="17" t="s">
        <v>2</v>
      </c>
      <c r="B638" s="12" t="s">
        <v>265</v>
      </c>
      <c r="C638" s="12" t="s">
        <v>266</v>
      </c>
      <c r="D638" s="18" t="s">
        <v>261</v>
      </c>
      <c r="E638" s="19" t="s">
        <v>229</v>
      </c>
      <c r="F638" s="19" t="s">
        <v>260</v>
      </c>
      <c r="G638" s="19" t="s">
        <v>127</v>
      </c>
      <c r="H638" s="12" t="s">
        <v>250</v>
      </c>
      <c r="I638" s="29">
        <v>26</v>
      </c>
      <c r="J638" s="29">
        <v>26</v>
      </c>
      <c r="K638" s="29">
        <v>26</v>
      </c>
    </row>
    <row r="639" spans="1:11" ht="26.25">
      <c r="A639" s="84" t="s">
        <v>360</v>
      </c>
      <c r="B639" s="76" t="s">
        <v>265</v>
      </c>
      <c r="C639" s="76" t="s">
        <v>266</v>
      </c>
      <c r="D639" s="77" t="s">
        <v>268</v>
      </c>
      <c r="E639" s="78" t="s">
        <v>231</v>
      </c>
      <c r="F639" s="78" t="s">
        <v>25</v>
      </c>
      <c r="G639" s="78" t="s">
        <v>30</v>
      </c>
      <c r="H639" s="76"/>
      <c r="I639" s="85">
        <f aca="true" t="shared" si="120" ref="I639:K640">I640</f>
        <v>55936</v>
      </c>
      <c r="J639" s="85">
        <f t="shared" si="120"/>
        <v>53191.4</v>
      </c>
      <c r="K639" s="85">
        <f t="shared" si="120"/>
        <v>53191.4</v>
      </c>
    </row>
    <row r="640" spans="1:11" ht="12.75">
      <c r="A640" s="32" t="s">
        <v>130</v>
      </c>
      <c r="B640" s="12" t="s">
        <v>265</v>
      </c>
      <c r="C640" s="12" t="s">
        <v>266</v>
      </c>
      <c r="D640" s="18" t="s">
        <v>268</v>
      </c>
      <c r="E640" s="19" t="s">
        <v>229</v>
      </c>
      <c r="F640" s="19" t="s">
        <v>25</v>
      </c>
      <c r="G640" s="19" t="s">
        <v>30</v>
      </c>
      <c r="H640" s="12"/>
      <c r="I640" s="29">
        <f t="shared" si="120"/>
        <v>55936</v>
      </c>
      <c r="J640" s="29">
        <f t="shared" si="120"/>
        <v>53191.4</v>
      </c>
      <c r="K640" s="29">
        <f t="shared" si="120"/>
        <v>53191.4</v>
      </c>
    </row>
    <row r="641" spans="1:11" ht="26.25">
      <c r="A641" s="32" t="s">
        <v>131</v>
      </c>
      <c r="B641" s="12" t="s">
        <v>265</v>
      </c>
      <c r="C641" s="12" t="s">
        <v>266</v>
      </c>
      <c r="D641" s="18" t="s">
        <v>268</v>
      </c>
      <c r="E641" s="19" t="s">
        <v>229</v>
      </c>
      <c r="F641" s="19" t="s">
        <v>280</v>
      </c>
      <c r="G641" s="19" t="s">
        <v>30</v>
      </c>
      <c r="H641" s="12"/>
      <c r="I641" s="29">
        <f>I642+I657+I648+I654+I651+I645</f>
        <v>55936</v>
      </c>
      <c r="J641" s="29">
        <f>J642+J657+J648+J654+J651+J645</f>
        <v>53191.4</v>
      </c>
      <c r="K641" s="29">
        <f>K642+K657+K648+K654+K651+K645</f>
        <v>53191.4</v>
      </c>
    </row>
    <row r="642" spans="1:11" ht="26.25">
      <c r="A642" s="17" t="s">
        <v>132</v>
      </c>
      <c r="B642" s="12" t="s">
        <v>265</v>
      </c>
      <c r="C642" s="12" t="s">
        <v>266</v>
      </c>
      <c r="D642" s="18" t="s">
        <v>268</v>
      </c>
      <c r="E642" s="19" t="s">
        <v>229</v>
      </c>
      <c r="F642" s="19" t="s">
        <v>280</v>
      </c>
      <c r="G642" s="19" t="s">
        <v>134</v>
      </c>
      <c r="H642" s="12"/>
      <c r="I642" s="29">
        <f aca="true" t="shared" si="121" ref="I642:K643">I643</f>
        <v>13568.4</v>
      </c>
      <c r="J642" s="29">
        <f t="shared" si="121"/>
        <v>12417.7</v>
      </c>
      <c r="K642" s="29">
        <f t="shared" si="121"/>
        <v>12417.7</v>
      </c>
    </row>
    <row r="643" spans="1:11" ht="26.25">
      <c r="A643" s="17" t="s">
        <v>234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280</v>
      </c>
      <c r="G643" s="19" t="s">
        <v>134</v>
      </c>
      <c r="H643" s="12" t="s">
        <v>233</v>
      </c>
      <c r="I643" s="29">
        <f t="shared" si="121"/>
        <v>13568.4</v>
      </c>
      <c r="J643" s="29">
        <f t="shared" si="121"/>
        <v>12417.7</v>
      </c>
      <c r="K643" s="29">
        <f t="shared" si="121"/>
        <v>12417.7</v>
      </c>
    </row>
    <row r="644" spans="1:11" ht="12.75">
      <c r="A644" s="17" t="s">
        <v>2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134</v>
      </c>
      <c r="H644" s="12" t="s">
        <v>250</v>
      </c>
      <c r="I644" s="29">
        <v>13568.4</v>
      </c>
      <c r="J644" s="29">
        <v>12417.7</v>
      </c>
      <c r="K644" s="29">
        <v>12417.7</v>
      </c>
    </row>
    <row r="645" spans="1:11" ht="52.5">
      <c r="A645" s="17" t="s">
        <v>413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389</v>
      </c>
      <c r="H645" s="12"/>
      <c r="I645" s="29">
        <f aca="true" t="shared" si="122" ref="I645:K646">I646</f>
        <v>33661.3</v>
      </c>
      <c r="J645" s="29">
        <f t="shared" si="122"/>
        <v>29638.1</v>
      </c>
      <c r="K645" s="29">
        <f t="shared" si="122"/>
        <v>29098.9</v>
      </c>
    </row>
    <row r="646" spans="1:11" ht="26.25">
      <c r="A646" s="17" t="s">
        <v>234</v>
      </c>
      <c r="B646" s="12" t="s">
        <v>265</v>
      </c>
      <c r="C646" s="12" t="s">
        <v>266</v>
      </c>
      <c r="D646" s="18" t="s">
        <v>268</v>
      </c>
      <c r="E646" s="19" t="s">
        <v>229</v>
      </c>
      <c r="F646" s="19" t="s">
        <v>280</v>
      </c>
      <c r="G646" s="19" t="s">
        <v>389</v>
      </c>
      <c r="H646" s="12" t="s">
        <v>233</v>
      </c>
      <c r="I646" s="29">
        <f t="shared" si="122"/>
        <v>33661.3</v>
      </c>
      <c r="J646" s="29">
        <f t="shared" si="122"/>
        <v>29638.1</v>
      </c>
      <c r="K646" s="29">
        <f t="shared" si="122"/>
        <v>29098.9</v>
      </c>
    </row>
    <row r="647" spans="1:11" ht="12.75">
      <c r="A647" s="17" t="s">
        <v>2</v>
      </c>
      <c r="B647" s="12" t="s">
        <v>265</v>
      </c>
      <c r="C647" s="12" t="s">
        <v>266</v>
      </c>
      <c r="D647" s="18" t="s">
        <v>268</v>
      </c>
      <c r="E647" s="19" t="s">
        <v>229</v>
      </c>
      <c r="F647" s="19" t="s">
        <v>280</v>
      </c>
      <c r="G647" s="19" t="s">
        <v>389</v>
      </c>
      <c r="H647" s="12" t="s">
        <v>250</v>
      </c>
      <c r="I647" s="29">
        <v>33661.3</v>
      </c>
      <c r="J647" s="29">
        <v>29638.1</v>
      </c>
      <c r="K647" s="29">
        <v>29098.9</v>
      </c>
    </row>
    <row r="648" spans="1:11" ht="26.25">
      <c r="A648" s="17" t="s">
        <v>342</v>
      </c>
      <c r="B648" s="12" t="s">
        <v>265</v>
      </c>
      <c r="C648" s="12" t="s">
        <v>266</v>
      </c>
      <c r="D648" s="18" t="s">
        <v>268</v>
      </c>
      <c r="E648" s="19" t="s">
        <v>229</v>
      </c>
      <c r="F648" s="19" t="s">
        <v>280</v>
      </c>
      <c r="G648" s="19" t="s">
        <v>388</v>
      </c>
      <c r="H648" s="12"/>
      <c r="I648" s="29">
        <f aca="true" t="shared" si="123" ref="I648:K649">I649</f>
        <v>1049.8</v>
      </c>
      <c r="J648" s="29">
        <f t="shared" si="123"/>
        <v>556.2</v>
      </c>
      <c r="K648" s="29">
        <f t="shared" si="123"/>
        <v>556.2</v>
      </c>
    </row>
    <row r="649" spans="1:11" ht="26.25">
      <c r="A649" s="17" t="s">
        <v>234</v>
      </c>
      <c r="B649" s="12" t="s">
        <v>265</v>
      </c>
      <c r="C649" s="12" t="s">
        <v>266</v>
      </c>
      <c r="D649" s="18" t="s">
        <v>268</v>
      </c>
      <c r="E649" s="19" t="s">
        <v>229</v>
      </c>
      <c r="F649" s="19" t="s">
        <v>280</v>
      </c>
      <c r="G649" s="19" t="s">
        <v>388</v>
      </c>
      <c r="H649" s="12" t="s">
        <v>233</v>
      </c>
      <c r="I649" s="29">
        <f t="shared" si="123"/>
        <v>1049.8</v>
      </c>
      <c r="J649" s="29">
        <f t="shared" si="123"/>
        <v>556.2</v>
      </c>
      <c r="K649" s="29">
        <f t="shared" si="123"/>
        <v>556.2</v>
      </c>
    </row>
    <row r="650" spans="1:11" ht="12.75">
      <c r="A650" s="17" t="s">
        <v>2</v>
      </c>
      <c r="B650" s="12" t="s">
        <v>265</v>
      </c>
      <c r="C650" s="12" t="s">
        <v>266</v>
      </c>
      <c r="D650" s="18" t="s">
        <v>268</v>
      </c>
      <c r="E650" s="19" t="s">
        <v>229</v>
      </c>
      <c r="F650" s="19" t="s">
        <v>280</v>
      </c>
      <c r="G650" s="19" t="s">
        <v>388</v>
      </c>
      <c r="H650" s="12" t="s">
        <v>250</v>
      </c>
      <c r="I650" s="29">
        <v>1049.8</v>
      </c>
      <c r="J650" s="29">
        <v>556.2</v>
      </c>
      <c r="K650" s="29">
        <v>556.2</v>
      </c>
    </row>
    <row r="651" spans="1:11" ht="52.5">
      <c r="A651" s="17" t="s">
        <v>414</v>
      </c>
      <c r="B651" s="12" t="s">
        <v>265</v>
      </c>
      <c r="C651" s="12" t="s">
        <v>266</v>
      </c>
      <c r="D651" s="18" t="s">
        <v>268</v>
      </c>
      <c r="E651" s="19" t="s">
        <v>229</v>
      </c>
      <c r="F651" s="19" t="s">
        <v>280</v>
      </c>
      <c r="G651" s="19" t="s">
        <v>379</v>
      </c>
      <c r="H651" s="12"/>
      <c r="I651" s="29">
        <f aca="true" t="shared" si="124" ref="I651:K652">I652</f>
        <v>5528.5</v>
      </c>
      <c r="J651" s="29">
        <f t="shared" si="124"/>
        <v>8292</v>
      </c>
      <c r="K651" s="29">
        <f t="shared" si="124"/>
        <v>8831.2</v>
      </c>
    </row>
    <row r="652" spans="1:11" ht="26.25">
      <c r="A652" s="17" t="s">
        <v>234</v>
      </c>
      <c r="B652" s="12" t="s">
        <v>265</v>
      </c>
      <c r="C652" s="12" t="s">
        <v>266</v>
      </c>
      <c r="D652" s="18" t="s">
        <v>268</v>
      </c>
      <c r="E652" s="19" t="s">
        <v>229</v>
      </c>
      <c r="F652" s="19" t="s">
        <v>280</v>
      </c>
      <c r="G652" s="19" t="s">
        <v>379</v>
      </c>
      <c r="H652" s="12" t="s">
        <v>233</v>
      </c>
      <c r="I652" s="29">
        <f t="shared" si="124"/>
        <v>5528.5</v>
      </c>
      <c r="J652" s="29">
        <f t="shared" si="124"/>
        <v>8292</v>
      </c>
      <c r="K652" s="29">
        <f t="shared" si="124"/>
        <v>8831.2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268</v>
      </c>
      <c r="E653" s="19" t="s">
        <v>229</v>
      </c>
      <c r="F653" s="19" t="s">
        <v>280</v>
      </c>
      <c r="G653" s="19" t="s">
        <v>379</v>
      </c>
      <c r="H653" s="12" t="s">
        <v>250</v>
      </c>
      <c r="I653" s="29">
        <v>5528.5</v>
      </c>
      <c r="J653" s="29">
        <v>8292</v>
      </c>
      <c r="K653" s="29">
        <v>8831.2</v>
      </c>
    </row>
    <row r="654" spans="1:11" ht="26.25">
      <c r="A654" s="17" t="s">
        <v>340</v>
      </c>
      <c r="B654" s="12" t="s">
        <v>265</v>
      </c>
      <c r="C654" s="12" t="s">
        <v>266</v>
      </c>
      <c r="D654" s="18" t="s">
        <v>268</v>
      </c>
      <c r="E654" s="19" t="s">
        <v>229</v>
      </c>
      <c r="F654" s="19" t="s">
        <v>280</v>
      </c>
      <c r="G654" s="19" t="s">
        <v>341</v>
      </c>
      <c r="H654" s="12"/>
      <c r="I654" s="29">
        <f aca="true" t="shared" si="125" ref="I654:K655">I655</f>
        <v>2065.5</v>
      </c>
      <c r="J654" s="29">
        <f t="shared" si="125"/>
        <v>2224.9</v>
      </c>
      <c r="K654" s="29">
        <f t="shared" si="125"/>
        <v>2224.9</v>
      </c>
    </row>
    <row r="655" spans="1:11" ht="26.25">
      <c r="A655" s="17" t="s">
        <v>234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280</v>
      </c>
      <c r="G655" s="19" t="s">
        <v>341</v>
      </c>
      <c r="H655" s="12" t="s">
        <v>233</v>
      </c>
      <c r="I655" s="29">
        <f t="shared" si="125"/>
        <v>2065.5</v>
      </c>
      <c r="J655" s="29">
        <f t="shared" si="125"/>
        <v>2224.9</v>
      </c>
      <c r="K655" s="29">
        <f t="shared" si="125"/>
        <v>2224.9</v>
      </c>
    </row>
    <row r="656" spans="1:11" ht="12.75">
      <c r="A656" s="17" t="s">
        <v>2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341</v>
      </c>
      <c r="H656" s="12" t="s">
        <v>250</v>
      </c>
      <c r="I656" s="29">
        <v>2065.5</v>
      </c>
      <c r="J656" s="29">
        <v>2224.9</v>
      </c>
      <c r="K656" s="29">
        <v>2224.9</v>
      </c>
    </row>
    <row r="657" spans="1:11" ht="52.5">
      <c r="A657" s="17" t="s">
        <v>133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135</v>
      </c>
      <c r="H657" s="12"/>
      <c r="I657" s="29">
        <f aca="true" t="shared" si="126" ref="I657:K658">I658</f>
        <v>62.5</v>
      </c>
      <c r="J657" s="29">
        <f t="shared" si="126"/>
        <v>62.5</v>
      </c>
      <c r="K657" s="29">
        <f t="shared" si="126"/>
        <v>62.5</v>
      </c>
    </row>
    <row r="658" spans="1:11" ht="26.2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135</v>
      </c>
      <c r="H658" s="12" t="s">
        <v>233</v>
      </c>
      <c r="I658" s="29">
        <f t="shared" si="126"/>
        <v>62.5</v>
      </c>
      <c r="J658" s="29">
        <f t="shared" si="126"/>
        <v>62.5</v>
      </c>
      <c r="K658" s="29">
        <f t="shared" si="126"/>
        <v>62.5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135</v>
      </c>
      <c r="H659" s="12" t="s">
        <v>250</v>
      </c>
      <c r="I659" s="29">
        <v>62.5</v>
      </c>
      <c r="J659" s="29">
        <v>62.5</v>
      </c>
      <c r="K659" s="29">
        <v>62.5</v>
      </c>
    </row>
    <row r="660" spans="1:11" ht="26.25">
      <c r="A660" s="84" t="s">
        <v>368</v>
      </c>
      <c r="B660" s="76" t="s">
        <v>265</v>
      </c>
      <c r="C660" s="76" t="s">
        <v>266</v>
      </c>
      <c r="D660" s="77" t="s">
        <v>298</v>
      </c>
      <c r="E660" s="78" t="s">
        <v>231</v>
      </c>
      <c r="F660" s="78" t="s">
        <v>25</v>
      </c>
      <c r="G660" s="78" t="s">
        <v>30</v>
      </c>
      <c r="H660" s="66"/>
      <c r="I660" s="90">
        <f aca="true" t="shared" si="127" ref="I660:K661">I661</f>
        <v>81822.8</v>
      </c>
      <c r="J660" s="90">
        <f t="shared" si="127"/>
        <v>73862.70000000001</v>
      </c>
      <c r="K660" s="90">
        <f t="shared" si="127"/>
        <v>75662.70000000001</v>
      </c>
    </row>
    <row r="661" spans="1:11" ht="12.75">
      <c r="A661" s="17" t="s">
        <v>124</v>
      </c>
      <c r="B661" s="12" t="s">
        <v>265</v>
      </c>
      <c r="C661" s="12" t="s">
        <v>266</v>
      </c>
      <c r="D661" s="18" t="s">
        <v>298</v>
      </c>
      <c r="E661" s="19" t="s">
        <v>229</v>
      </c>
      <c r="F661" s="19" t="s">
        <v>25</v>
      </c>
      <c r="G661" s="19" t="s">
        <v>30</v>
      </c>
      <c r="H661" s="66"/>
      <c r="I661" s="30">
        <f t="shared" si="127"/>
        <v>81822.8</v>
      </c>
      <c r="J661" s="30">
        <f t="shared" si="127"/>
        <v>73862.70000000001</v>
      </c>
      <c r="K661" s="30">
        <f t="shared" si="127"/>
        <v>75662.70000000001</v>
      </c>
    </row>
    <row r="662" spans="1:11" ht="12.75">
      <c r="A662" s="11" t="s">
        <v>143</v>
      </c>
      <c r="B662" s="12" t="s">
        <v>265</v>
      </c>
      <c r="C662" s="12" t="s">
        <v>266</v>
      </c>
      <c r="D662" s="18" t="s">
        <v>298</v>
      </c>
      <c r="E662" s="19" t="s">
        <v>229</v>
      </c>
      <c r="F662" s="19" t="s">
        <v>266</v>
      </c>
      <c r="G662" s="19" t="s">
        <v>30</v>
      </c>
      <c r="H662" s="12"/>
      <c r="I662" s="29">
        <f>I663+I684+I678+I672+I675+I669+I681+I666</f>
        <v>81822.8</v>
      </c>
      <c r="J662" s="29">
        <f>J663+J684+J678+J672+J675+J669+J681+J666</f>
        <v>73862.70000000001</v>
      </c>
      <c r="K662" s="29">
        <f>K663+K684+K678+K672+K675+K669+K681+K666</f>
        <v>75662.70000000001</v>
      </c>
    </row>
    <row r="663" spans="1:11" ht="26.25">
      <c r="A663" s="17" t="s">
        <v>132</v>
      </c>
      <c r="B663" s="12" t="s">
        <v>265</v>
      </c>
      <c r="C663" s="12" t="s">
        <v>266</v>
      </c>
      <c r="D663" s="18" t="s">
        <v>298</v>
      </c>
      <c r="E663" s="19" t="s">
        <v>229</v>
      </c>
      <c r="F663" s="19" t="s">
        <v>266</v>
      </c>
      <c r="G663" s="19" t="s">
        <v>134</v>
      </c>
      <c r="H663" s="12"/>
      <c r="I663" s="29">
        <f aca="true" t="shared" si="128" ref="I663:K664">I664</f>
        <v>24915.6</v>
      </c>
      <c r="J663" s="29">
        <f t="shared" si="128"/>
        <v>13628</v>
      </c>
      <c r="K663" s="29">
        <f t="shared" si="128"/>
        <v>13628</v>
      </c>
    </row>
    <row r="664" spans="1:11" ht="26.25">
      <c r="A664" s="11" t="s">
        <v>234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266</v>
      </c>
      <c r="G664" s="19" t="s">
        <v>134</v>
      </c>
      <c r="H664" s="12" t="s">
        <v>233</v>
      </c>
      <c r="I664" s="29">
        <f t="shared" si="128"/>
        <v>24915.6</v>
      </c>
      <c r="J664" s="29">
        <f t="shared" si="128"/>
        <v>13628</v>
      </c>
      <c r="K664" s="29">
        <f t="shared" si="128"/>
        <v>13628</v>
      </c>
    </row>
    <row r="665" spans="1:11" ht="12.75">
      <c r="A665" s="11" t="s">
        <v>235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134</v>
      </c>
      <c r="H665" s="12" t="s">
        <v>250</v>
      </c>
      <c r="I665" s="29">
        <v>24915.6</v>
      </c>
      <c r="J665" s="29">
        <v>13628</v>
      </c>
      <c r="K665" s="29">
        <v>13628</v>
      </c>
    </row>
    <row r="666" spans="1:11" ht="12.75">
      <c r="A666" s="11" t="s">
        <v>385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386</v>
      </c>
      <c r="H666" s="12"/>
      <c r="I666" s="29">
        <f aca="true" t="shared" si="129" ref="I666:K667">I667</f>
        <v>1232</v>
      </c>
      <c r="J666" s="29">
        <f t="shared" si="129"/>
        <v>0</v>
      </c>
      <c r="K666" s="29">
        <f t="shared" si="129"/>
        <v>0</v>
      </c>
    </row>
    <row r="667" spans="1:11" ht="26.25">
      <c r="A667" s="11" t="s">
        <v>234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386</v>
      </c>
      <c r="H667" s="12" t="s">
        <v>233</v>
      </c>
      <c r="I667" s="29">
        <f t="shared" si="129"/>
        <v>1232</v>
      </c>
      <c r="J667" s="29">
        <f t="shared" si="129"/>
        <v>0</v>
      </c>
      <c r="K667" s="29">
        <f t="shared" si="129"/>
        <v>0</v>
      </c>
    </row>
    <row r="668" spans="1:11" ht="12.75">
      <c r="A668" s="11" t="s">
        <v>235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386</v>
      </c>
      <c r="H668" s="12" t="s">
        <v>250</v>
      </c>
      <c r="I668" s="29">
        <v>1232</v>
      </c>
      <c r="J668" s="29"/>
      <c r="K668" s="29"/>
    </row>
    <row r="669" spans="1:11" ht="52.5">
      <c r="A669" s="17" t="s">
        <v>413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389</v>
      </c>
      <c r="H669" s="12"/>
      <c r="I669" s="29">
        <f aca="true" t="shared" si="130" ref="I669:K670">I670</f>
        <v>37274</v>
      </c>
      <c r="J669" s="29">
        <f t="shared" si="130"/>
        <v>37788</v>
      </c>
      <c r="K669" s="29">
        <f t="shared" si="130"/>
        <v>37101</v>
      </c>
    </row>
    <row r="670" spans="1:11" ht="26.25">
      <c r="A670" s="17" t="s">
        <v>234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389</v>
      </c>
      <c r="H670" s="12" t="s">
        <v>233</v>
      </c>
      <c r="I670" s="29">
        <f t="shared" si="130"/>
        <v>37274</v>
      </c>
      <c r="J670" s="29">
        <f t="shared" si="130"/>
        <v>37788</v>
      </c>
      <c r="K670" s="29">
        <f t="shared" si="130"/>
        <v>37101</v>
      </c>
    </row>
    <row r="671" spans="1:11" ht="12.75">
      <c r="A671" s="17" t="s">
        <v>2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389</v>
      </c>
      <c r="H671" s="12" t="s">
        <v>250</v>
      </c>
      <c r="I671" s="29">
        <v>37274</v>
      </c>
      <c r="J671" s="29">
        <v>37788</v>
      </c>
      <c r="K671" s="29">
        <v>37101</v>
      </c>
    </row>
    <row r="672" spans="1:11" ht="26.25">
      <c r="A672" s="17" t="s">
        <v>342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388</v>
      </c>
      <c r="H672" s="12"/>
      <c r="I672" s="29">
        <f aca="true" t="shared" si="131" ref="I672:K673">I673</f>
        <v>2848.9</v>
      </c>
      <c r="J672" s="29">
        <f t="shared" si="131"/>
        <v>1181.6</v>
      </c>
      <c r="K672" s="29">
        <f t="shared" si="131"/>
        <v>1181.6</v>
      </c>
    </row>
    <row r="673" spans="1:11" ht="26.25">
      <c r="A673" s="17" t="s">
        <v>234</v>
      </c>
      <c r="B673" s="12" t="s">
        <v>265</v>
      </c>
      <c r="C673" s="12" t="s">
        <v>266</v>
      </c>
      <c r="D673" s="18" t="s">
        <v>298</v>
      </c>
      <c r="E673" s="19" t="s">
        <v>229</v>
      </c>
      <c r="F673" s="19" t="s">
        <v>266</v>
      </c>
      <c r="G673" s="19" t="s">
        <v>388</v>
      </c>
      <c r="H673" s="12" t="s">
        <v>233</v>
      </c>
      <c r="I673" s="29">
        <f t="shared" si="131"/>
        <v>2848.9</v>
      </c>
      <c r="J673" s="29">
        <f t="shared" si="131"/>
        <v>1181.6</v>
      </c>
      <c r="K673" s="29">
        <f t="shared" si="131"/>
        <v>1181.6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298</v>
      </c>
      <c r="E674" s="19" t="s">
        <v>229</v>
      </c>
      <c r="F674" s="19" t="s">
        <v>266</v>
      </c>
      <c r="G674" s="19" t="s">
        <v>388</v>
      </c>
      <c r="H674" s="12" t="s">
        <v>250</v>
      </c>
      <c r="I674" s="29">
        <v>2848.9</v>
      </c>
      <c r="J674" s="29">
        <v>1181.6</v>
      </c>
      <c r="K674" s="29">
        <v>1181.6</v>
      </c>
    </row>
    <row r="675" spans="1:11" ht="52.5">
      <c r="A675" s="17" t="s">
        <v>414</v>
      </c>
      <c r="B675" s="12" t="s">
        <v>265</v>
      </c>
      <c r="C675" s="12" t="s">
        <v>266</v>
      </c>
      <c r="D675" s="18" t="s">
        <v>298</v>
      </c>
      <c r="E675" s="19" t="s">
        <v>229</v>
      </c>
      <c r="F675" s="19" t="s">
        <v>266</v>
      </c>
      <c r="G675" s="19" t="s">
        <v>379</v>
      </c>
      <c r="H675" s="12"/>
      <c r="I675" s="29">
        <f aca="true" t="shared" si="132" ref="I675:K676">I676</f>
        <v>7750</v>
      </c>
      <c r="J675" s="29">
        <f t="shared" si="132"/>
        <v>10572.8</v>
      </c>
      <c r="K675" s="29">
        <f t="shared" si="132"/>
        <v>11259.8</v>
      </c>
    </row>
    <row r="676" spans="1:11" ht="26.25">
      <c r="A676" s="17" t="s">
        <v>234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266</v>
      </c>
      <c r="G676" s="19" t="s">
        <v>379</v>
      </c>
      <c r="H676" s="12" t="s">
        <v>233</v>
      </c>
      <c r="I676" s="29">
        <f t="shared" si="132"/>
        <v>7750</v>
      </c>
      <c r="J676" s="29">
        <f t="shared" si="132"/>
        <v>10572.8</v>
      </c>
      <c r="K676" s="29">
        <f t="shared" si="132"/>
        <v>11259.8</v>
      </c>
    </row>
    <row r="677" spans="1:11" ht="12.75">
      <c r="A677" s="17" t="s">
        <v>2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379</v>
      </c>
      <c r="H677" s="12" t="s">
        <v>250</v>
      </c>
      <c r="I677" s="29">
        <v>7750</v>
      </c>
      <c r="J677" s="29">
        <v>10572.8</v>
      </c>
      <c r="K677" s="29">
        <v>11259.8</v>
      </c>
    </row>
    <row r="678" spans="1:11" ht="26.25">
      <c r="A678" s="11" t="s">
        <v>340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341</v>
      </c>
      <c r="H678" s="12"/>
      <c r="I678" s="29">
        <f aca="true" t="shared" si="133" ref="I678:K679">I679</f>
        <v>3472.4</v>
      </c>
      <c r="J678" s="29">
        <f t="shared" si="133"/>
        <v>4726.5</v>
      </c>
      <c r="K678" s="29">
        <f t="shared" si="133"/>
        <v>4726.5</v>
      </c>
    </row>
    <row r="679" spans="1:11" ht="26.25">
      <c r="A679" s="11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341</v>
      </c>
      <c r="H679" s="12" t="s">
        <v>233</v>
      </c>
      <c r="I679" s="29">
        <f t="shared" si="133"/>
        <v>3472.4</v>
      </c>
      <c r="J679" s="29">
        <f t="shared" si="133"/>
        <v>4726.5</v>
      </c>
      <c r="K679" s="29">
        <f t="shared" si="133"/>
        <v>4726.5</v>
      </c>
    </row>
    <row r="680" spans="1:11" ht="12.75">
      <c r="A680" s="11" t="s">
        <v>235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341</v>
      </c>
      <c r="H680" s="12" t="s">
        <v>250</v>
      </c>
      <c r="I680" s="29">
        <v>3472.4</v>
      </c>
      <c r="J680" s="29">
        <v>4726.5</v>
      </c>
      <c r="K680" s="29">
        <v>4726.5</v>
      </c>
    </row>
    <row r="681" spans="1:11" ht="39">
      <c r="A681" s="11" t="s">
        <v>154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129</v>
      </c>
      <c r="H681" s="12"/>
      <c r="I681" s="29">
        <f aca="true" t="shared" si="134" ref="I681:K682">I682</f>
        <v>4298.7</v>
      </c>
      <c r="J681" s="29">
        <f t="shared" si="134"/>
        <v>5872.1</v>
      </c>
      <c r="K681" s="29">
        <f t="shared" si="134"/>
        <v>7672.1</v>
      </c>
    </row>
    <row r="682" spans="1:11" ht="26.2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129</v>
      </c>
      <c r="H682" s="12" t="s">
        <v>233</v>
      </c>
      <c r="I682" s="29">
        <f t="shared" si="134"/>
        <v>4298.7</v>
      </c>
      <c r="J682" s="29">
        <f t="shared" si="134"/>
        <v>5872.1</v>
      </c>
      <c r="K682" s="29">
        <f t="shared" si="134"/>
        <v>7672.1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129</v>
      </c>
      <c r="H683" s="12" t="s">
        <v>250</v>
      </c>
      <c r="I683" s="29">
        <v>4298.7</v>
      </c>
      <c r="J683" s="29">
        <v>5872.1</v>
      </c>
      <c r="K683" s="29">
        <v>7672.1</v>
      </c>
    </row>
    <row r="684" spans="1:11" ht="66">
      <c r="A684" s="11" t="s">
        <v>350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149</v>
      </c>
      <c r="H684" s="12"/>
      <c r="I684" s="29">
        <f aca="true" t="shared" si="135" ref="I684:K685">I685</f>
        <v>31.2</v>
      </c>
      <c r="J684" s="29">
        <f t="shared" si="135"/>
        <v>93.7</v>
      </c>
      <c r="K684" s="29">
        <f t="shared" si="135"/>
        <v>93.7</v>
      </c>
    </row>
    <row r="685" spans="1:11" ht="26.25">
      <c r="A685" s="11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149</v>
      </c>
      <c r="H685" s="12" t="s">
        <v>233</v>
      </c>
      <c r="I685" s="29">
        <f t="shared" si="135"/>
        <v>31.2</v>
      </c>
      <c r="J685" s="29">
        <f t="shared" si="135"/>
        <v>93.7</v>
      </c>
      <c r="K685" s="29">
        <f t="shared" si="135"/>
        <v>93.7</v>
      </c>
    </row>
    <row r="686" spans="1:11" ht="12.75">
      <c r="A686" s="11" t="s">
        <v>235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149</v>
      </c>
      <c r="H686" s="12" t="s">
        <v>250</v>
      </c>
      <c r="I686" s="29">
        <v>31.2</v>
      </c>
      <c r="J686" s="29">
        <v>93.7</v>
      </c>
      <c r="K686" s="29">
        <v>93.7</v>
      </c>
    </row>
    <row r="687" spans="1:11" ht="12.75">
      <c r="A687" s="44" t="s">
        <v>312</v>
      </c>
      <c r="B687" s="45" t="s">
        <v>265</v>
      </c>
      <c r="C687" s="45" t="s">
        <v>265</v>
      </c>
      <c r="D687" s="51"/>
      <c r="E687" s="52"/>
      <c r="F687" s="52"/>
      <c r="G687" s="53"/>
      <c r="H687" s="50"/>
      <c r="I687" s="56">
        <f>I688+I706</f>
        <v>26566.1</v>
      </c>
      <c r="J687" s="56">
        <f>J688+J706</f>
        <v>17180.399999999998</v>
      </c>
      <c r="K687" s="56">
        <f>K688+K706</f>
        <v>17180.399999999998</v>
      </c>
    </row>
    <row r="688" spans="1:11" ht="26.25">
      <c r="A688" s="84" t="s">
        <v>368</v>
      </c>
      <c r="B688" s="76" t="s">
        <v>265</v>
      </c>
      <c r="C688" s="76" t="s">
        <v>265</v>
      </c>
      <c r="D688" s="77" t="s">
        <v>298</v>
      </c>
      <c r="E688" s="78" t="s">
        <v>231</v>
      </c>
      <c r="F688" s="78" t="s">
        <v>25</v>
      </c>
      <c r="G688" s="78" t="s">
        <v>30</v>
      </c>
      <c r="H688" s="76"/>
      <c r="I688" s="85">
        <f>I689</f>
        <v>26064</v>
      </c>
      <c r="J688" s="85">
        <f>J689</f>
        <v>16931.199999999997</v>
      </c>
      <c r="K688" s="85">
        <f>K689</f>
        <v>16931.199999999997</v>
      </c>
    </row>
    <row r="689" spans="1:11" ht="26.25">
      <c r="A689" s="17" t="s">
        <v>412</v>
      </c>
      <c r="B689" s="12" t="s">
        <v>265</v>
      </c>
      <c r="C689" s="12" t="s">
        <v>265</v>
      </c>
      <c r="D689" s="18" t="s">
        <v>298</v>
      </c>
      <c r="E689" s="19" t="s">
        <v>242</v>
      </c>
      <c r="F689" s="19" t="s">
        <v>25</v>
      </c>
      <c r="G689" s="19" t="s">
        <v>30</v>
      </c>
      <c r="H689" s="12"/>
      <c r="I689" s="29">
        <f>I690+I699</f>
        <v>26064</v>
      </c>
      <c r="J689" s="29">
        <f>J690+J699</f>
        <v>16931.199999999997</v>
      </c>
      <c r="K689" s="29">
        <f>K690+K699</f>
        <v>16931.199999999997</v>
      </c>
    </row>
    <row r="690" spans="1:11" ht="26.25">
      <c r="A690" s="17" t="s">
        <v>151</v>
      </c>
      <c r="B690" s="12" t="s">
        <v>265</v>
      </c>
      <c r="C690" s="12" t="s">
        <v>265</v>
      </c>
      <c r="D690" s="18" t="s">
        <v>298</v>
      </c>
      <c r="E690" s="19" t="s">
        <v>242</v>
      </c>
      <c r="F690" s="19" t="s">
        <v>260</v>
      </c>
      <c r="G690" s="19" t="s">
        <v>30</v>
      </c>
      <c r="H690" s="12"/>
      <c r="I690" s="29">
        <f>+I691+I696</f>
        <v>14126.7</v>
      </c>
      <c r="J690" s="29">
        <f>+J691+J696</f>
        <v>16931.199999999997</v>
      </c>
      <c r="K690" s="29">
        <f>+K691+K696</f>
        <v>16931.199999999997</v>
      </c>
    </row>
    <row r="691" spans="1:11" ht="39">
      <c r="A691" s="11" t="s">
        <v>548</v>
      </c>
      <c r="B691" s="12" t="s">
        <v>265</v>
      </c>
      <c r="C691" s="12" t="s">
        <v>265</v>
      </c>
      <c r="D691" s="18" t="s">
        <v>298</v>
      </c>
      <c r="E691" s="19" t="s">
        <v>242</v>
      </c>
      <c r="F691" s="19" t="s">
        <v>260</v>
      </c>
      <c r="G691" s="19" t="s">
        <v>329</v>
      </c>
      <c r="H691" s="12"/>
      <c r="I691" s="29">
        <f>I694+I692</f>
        <v>5966.4</v>
      </c>
      <c r="J691" s="29">
        <f>J694+J692</f>
        <v>8122.4</v>
      </c>
      <c r="K691" s="29">
        <f>K694+K692</f>
        <v>8122.4</v>
      </c>
    </row>
    <row r="692" spans="1:11" ht="26.25">
      <c r="A692" s="17" t="s">
        <v>23</v>
      </c>
      <c r="B692" s="12" t="s">
        <v>265</v>
      </c>
      <c r="C692" s="12" t="s">
        <v>265</v>
      </c>
      <c r="D692" s="18" t="s">
        <v>298</v>
      </c>
      <c r="E692" s="19" t="s">
        <v>242</v>
      </c>
      <c r="F692" s="19" t="s">
        <v>260</v>
      </c>
      <c r="G692" s="19" t="s">
        <v>329</v>
      </c>
      <c r="H692" s="12" t="s">
        <v>311</v>
      </c>
      <c r="I692" s="29">
        <f>I693</f>
        <v>176.5</v>
      </c>
      <c r="J692" s="29">
        <f>J693</f>
        <v>176.5</v>
      </c>
      <c r="K692" s="29">
        <f>K693</f>
        <v>176.5</v>
      </c>
    </row>
    <row r="693" spans="1:11" ht="26.25">
      <c r="A693" s="11" t="s">
        <v>240</v>
      </c>
      <c r="B693" s="12" t="s">
        <v>265</v>
      </c>
      <c r="C693" s="12" t="s">
        <v>265</v>
      </c>
      <c r="D693" s="18" t="s">
        <v>298</v>
      </c>
      <c r="E693" s="19" t="s">
        <v>242</v>
      </c>
      <c r="F693" s="19" t="s">
        <v>260</v>
      </c>
      <c r="G693" s="19" t="s">
        <v>329</v>
      </c>
      <c r="H693" s="12" t="s">
        <v>245</v>
      </c>
      <c r="I693" s="29">
        <v>176.5</v>
      </c>
      <c r="J693" s="29">
        <v>176.5</v>
      </c>
      <c r="K693" s="29">
        <v>176.5</v>
      </c>
    </row>
    <row r="694" spans="1:11" ht="26.25">
      <c r="A694" s="11" t="s">
        <v>234</v>
      </c>
      <c r="B694" s="12" t="s">
        <v>265</v>
      </c>
      <c r="C694" s="12" t="s">
        <v>265</v>
      </c>
      <c r="D694" s="18" t="s">
        <v>298</v>
      </c>
      <c r="E694" s="19" t="s">
        <v>242</v>
      </c>
      <c r="F694" s="19" t="s">
        <v>260</v>
      </c>
      <c r="G694" s="19" t="s">
        <v>329</v>
      </c>
      <c r="H694" s="12" t="s">
        <v>233</v>
      </c>
      <c r="I694" s="29">
        <f>I695</f>
        <v>5789.9</v>
      </c>
      <c r="J694" s="29">
        <f>J695</f>
        <v>7945.9</v>
      </c>
      <c r="K694" s="29">
        <f>K695</f>
        <v>7945.9</v>
      </c>
    </row>
    <row r="695" spans="1:11" ht="12.75">
      <c r="A695" s="11" t="s">
        <v>235</v>
      </c>
      <c r="B695" s="12" t="s">
        <v>265</v>
      </c>
      <c r="C695" s="12" t="s">
        <v>265</v>
      </c>
      <c r="D695" s="18" t="s">
        <v>298</v>
      </c>
      <c r="E695" s="19" t="s">
        <v>242</v>
      </c>
      <c r="F695" s="19" t="s">
        <v>260</v>
      </c>
      <c r="G695" s="19" t="s">
        <v>329</v>
      </c>
      <c r="H695" s="12" t="s">
        <v>250</v>
      </c>
      <c r="I695" s="29">
        <v>5789.9</v>
      </c>
      <c r="J695" s="29">
        <v>7945.9</v>
      </c>
      <c r="K695" s="29">
        <v>7945.9</v>
      </c>
    </row>
    <row r="696" spans="1:11" ht="26.25">
      <c r="A696" s="11" t="s">
        <v>331</v>
      </c>
      <c r="B696" s="12" t="s">
        <v>265</v>
      </c>
      <c r="C696" s="12" t="s">
        <v>265</v>
      </c>
      <c r="D696" s="18" t="s">
        <v>298</v>
      </c>
      <c r="E696" s="19" t="s">
        <v>242</v>
      </c>
      <c r="F696" s="19" t="s">
        <v>260</v>
      </c>
      <c r="G696" s="19" t="s">
        <v>330</v>
      </c>
      <c r="H696" s="12"/>
      <c r="I696" s="29">
        <f aca="true" t="shared" si="136" ref="I696:K697">I697</f>
        <v>8160.3</v>
      </c>
      <c r="J696" s="29">
        <f t="shared" si="136"/>
        <v>8808.8</v>
      </c>
      <c r="K696" s="29">
        <f t="shared" si="136"/>
        <v>8808.8</v>
      </c>
    </row>
    <row r="697" spans="1:11" ht="26.25">
      <c r="A697" s="11" t="s">
        <v>234</v>
      </c>
      <c r="B697" s="12" t="s">
        <v>265</v>
      </c>
      <c r="C697" s="12" t="s">
        <v>265</v>
      </c>
      <c r="D697" s="18" t="s">
        <v>298</v>
      </c>
      <c r="E697" s="19" t="s">
        <v>242</v>
      </c>
      <c r="F697" s="19" t="s">
        <v>260</v>
      </c>
      <c r="G697" s="19" t="s">
        <v>330</v>
      </c>
      <c r="H697" s="12" t="s">
        <v>233</v>
      </c>
      <c r="I697" s="29">
        <f t="shared" si="136"/>
        <v>8160.3</v>
      </c>
      <c r="J697" s="29">
        <f t="shared" si="136"/>
        <v>8808.8</v>
      </c>
      <c r="K697" s="29">
        <f t="shared" si="136"/>
        <v>8808.8</v>
      </c>
    </row>
    <row r="698" spans="1:11" ht="12.75">
      <c r="A698" s="11" t="s">
        <v>235</v>
      </c>
      <c r="B698" s="12" t="s">
        <v>265</v>
      </c>
      <c r="C698" s="12" t="s">
        <v>265</v>
      </c>
      <c r="D698" s="18" t="s">
        <v>298</v>
      </c>
      <c r="E698" s="19" t="s">
        <v>242</v>
      </c>
      <c r="F698" s="19" t="s">
        <v>260</v>
      </c>
      <c r="G698" s="19" t="s">
        <v>330</v>
      </c>
      <c r="H698" s="12" t="s">
        <v>250</v>
      </c>
      <c r="I698" s="29">
        <v>8160.3</v>
      </c>
      <c r="J698" s="29">
        <v>8808.8</v>
      </c>
      <c r="K698" s="29">
        <v>8808.8</v>
      </c>
    </row>
    <row r="699" spans="1:11" ht="26.25">
      <c r="A699" s="11" t="s">
        <v>521</v>
      </c>
      <c r="B699" s="12" t="s">
        <v>265</v>
      </c>
      <c r="C699" s="12" t="s">
        <v>265</v>
      </c>
      <c r="D699" s="18" t="s">
        <v>298</v>
      </c>
      <c r="E699" s="19" t="s">
        <v>242</v>
      </c>
      <c r="F699" s="19" t="s">
        <v>263</v>
      </c>
      <c r="G699" s="19" t="s">
        <v>30</v>
      </c>
      <c r="H699" s="12"/>
      <c r="I699" s="29">
        <f>I700+I703</f>
        <v>11937.3</v>
      </c>
      <c r="J699" s="29">
        <f>J700+J703</f>
        <v>0</v>
      </c>
      <c r="K699" s="29">
        <f>K700+K703</f>
        <v>0</v>
      </c>
    </row>
    <row r="700" spans="1:11" ht="26.25">
      <c r="A700" s="11" t="s">
        <v>528</v>
      </c>
      <c r="B700" s="12" t="s">
        <v>265</v>
      </c>
      <c r="C700" s="12" t="s">
        <v>265</v>
      </c>
      <c r="D700" s="18" t="s">
        <v>298</v>
      </c>
      <c r="E700" s="19" t="s">
        <v>242</v>
      </c>
      <c r="F700" s="19" t="s">
        <v>263</v>
      </c>
      <c r="G700" s="19" t="s">
        <v>522</v>
      </c>
      <c r="H700" s="12"/>
      <c r="I700" s="29">
        <f aca="true" t="shared" si="137" ref="I700:K701">I701</f>
        <v>11340.4</v>
      </c>
      <c r="J700" s="29">
        <f t="shared" si="137"/>
        <v>0</v>
      </c>
      <c r="K700" s="29">
        <f t="shared" si="137"/>
        <v>0</v>
      </c>
    </row>
    <row r="701" spans="1:11" ht="26.25">
      <c r="A701" s="11" t="s">
        <v>234</v>
      </c>
      <c r="B701" s="12" t="s">
        <v>265</v>
      </c>
      <c r="C701" s="12" t="s">
        <v>265</v>
      </c>
      <c r="D701" s="18" t="s">
        <v>298</v>
      </c>
      <c r="E701" s="19" t="s">
        <v>242</v>
      </c>
      <c r="F701" s="19" t="s">
        <v>263</v>
      </c>
      <c r="G701" s="19" t="s">
        <v>522</v>
      </c>
      <c r="H701" s="12" t="s">
        <v>233</v>
      </c>
      <c r="I701" s="29">
        <f t="shared" si="137"/>
        <v>11340.4</v>
      </c>
      <c r="J701" s="29">
        <f t="shared" si="137"/>
        <v>0</v>
      </c>
      <c r="K701" s="29">
        <f t="shared" si="137"/>
        <v>0</v>
      </c>
    </row>
    <row r="702" spans="1:11" ht="12.75">
      <c r="A702" s="11" t="s">
        <v>235</v>
      </c>
      <c r="B702" s="12" t="s">
        <v>265</v>
      </c>
      <c r="C702" s="12" t="s">
        <v>265</v>
      </c>
      <c r="D702" s="18" t="s">
        <v>298</v>
      </c>
      <c r="E702" s="19" t="s">
        <v>242</v>
      </c>
      <c r="F702" s="19" t="s">
        <v>263</v>
      </c>
      <c r="G702" s="19" t="s">
        <v>522</v>
      </c>
      <c r="H702" s="12" t="s">
        <v>250</v>
      </c>
      <c r="I702" s="29">
        <v>11340.4</v>
      </c>
      <c r="J702" s="29"/>
      <c r="K702" s="29"/>
    </row>
    <row r="703" spans="1:11" ht="26.25">
      <c r="A703" s="11" t="s">
        <v>529</v>
      </c>
      <c r="B703" s="12" t="s">
        <v>265</v>
      </c>
      <c r="C703" s="12" t="s">
        <v>265</v>
      </c>
      <c r="D703" s="18" t="s">
        <v>298</v>
      </c>
      <c r="E703" s="19" t="s">
        <v>242</v>
      </c>
      <c r="F703" s="19" t="s">
        <v>263</v>
      </c>
      <c r="G703" s="19" t="s">
        <v>530</v>
      </c>
      <c r="H703" s="12"/>
      <c r="I703" s="29">
        <f aca="true" t="shared" si="138" ref="I703:K704">I704</f>
        <v>596.9</v>
      </c>
      <c r="J703" s="29">
        <f t="shared" si="138"/>
        <v>0</v>
      </c>
      <c r="K703" s="29">
        <f t="shared" si="138"/>
        <v>0</v>
      </c>
    </row>
    <row r="704" spans="1:11" ht="26.25">
      <c r="A704" s="11" t="s">
        <v>234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263</v>
      </c>
      <c r="G704" s="19" t="s">
        <v>530</v>
      </c>
      <c r="H704" s="12" t="s">
        <v>233</v>
      </c>
      <c r="I704" s="29">
        <f t="shared" si="138"/>
        <v>596.9</v>
      </c>
      <c r="J704" s="29">
        <f t="shared" si="138"/>
        <v>0</v>
      </c>
      <c r="K704" s="29">
        <f t="shared" si="138"/>
        <v>0</v>
      </c>
    </row>
    <row r="705" spans="1:11" ht="12.75">
      <c r="A705" s="11" t="s">
        <v>235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263</v>
      </c>
      <c r="G705" s="19" t="s">
        <v>530</v>
      </c>
      <c r="H705" s="12" t="s">
        <v>250</v>
      </c>
      <c r="I705" s="29">
        <v>596.9</v>
      </c>
      <c r="J705" s="29"/>
      <c r="K705" s="29"/>
    </row>
    <row r="706" spans="1:11" ht="26.25">
      <c r="A706" s="71" t="s">
        <v>369</v>
      </c>
      <c r="B706" s="76" t="s">
        <v>265</v>
      </c>
      <c r="C706" s="76" t="s">
        <v>265</v>
      </c>
      <c r="D706" s="77" t="s">
        <v>3</v>
      </c>
      <c r="E706" s="78" t="s">
        <v>231</v>
      </c>
      <c r="F706" s="78" t="s">
        <v>25</v>
      </c>
      <c r="G706" s="78" t="s">
        <v>30</v>
      </c>
      <c r="H706" s="76"/>
      <c r="I706" s="85">
        <f>I707</f>
        <v>502.1</v>
      </c>
      <c r="J706" s="85">
        <f>J707</f>
        <v>249.2</v>
      </c>
      <c r="K706" s="85">
        <f>K707</f>
        <v>249.2</v>
      </c>
    </row>
    <row r="707" spans="1:11" ht="39">
      <c r="A707" s="32" t="s">
        <v>315</v>
      </c>
      <c r="B707" s="12" t="s">
        <v>265</v>
      </c>
      <c r="C707" s="12" t="s">
        <v>265</v>
      </c>
      <c r="D707" s="18" t="s">
        <v>3</v>
      </c>
      <c r="E707" s="19" t="s">
        <v>229</v>
      </c>
      <c r="F707" s="19" t="s">
        <v>25</v>
      </c>
      <c r="G707" s="19" t="s">
        <v>30</v>
      </c>
      <c r="H707" s="12"/>
      <c r="I707" s="29">
        <f aca="true" t="shared" si="139" ref="I707:K708">I708</f>
        <v>502.1</v>
      </c>
      <c r="J707" s="29">
        <f t="shared" si="139"/>
        <v>249.2</v>
      </c>
      <c r="K707" s="29">
        <f t="shared" si="139"/>
        <v>249.2</v>
      </c>
    </row>
    <row r="708" spans="1:11" ht="12.75">
      <c r="A708" s="32" t="s">
        <v>152</v>
      </c>
      <c r="B708" s="12" t="s">
        <v>265</v>
      </c>
      <c r="C708" s="12" t="s">
        <v>265</v>
      </c>
      <c r="D708" s="18" t="s">
        <v>3</v>
      </c>
      <c r="E708" s="19" t="s">
        <v>229</v>
      </c>
      <c r="F708" s="19" t="s">
        <v>260</v>
      </c>
      <c r="G708" s="19" t="s">
        <v>30</v>
      </c>
      <c r="H708" s="12"/>
      <c r="I708" s="29">
        <f t="shared" si="139"/>
        <v>502.1</v>
      </c>
      <c r="J708" s="29">
        <f t="shared" si="139"/>
        <v>249.2</v>
      </c>
      <c r="K708" s="29">
        <f t="shared" si="139"/>
        <v>249.2</v>
      </c>
    </row>
    <row r="709" spans="1:11" ht="26.25">
      <c r="A709" s="107" t="s">
        <v>458</v>
      </c>
      <c r="B709" s="12" t="s">
        <v>265</v>
      </c>
      <c r="C709" s="12" t="s">
        <v>265</v>
      </c>
      <c r="D709" s="18" t="s">
        <v>3</v>
      </c>
      <c r="E709" s="19" t="s">
        <v>229</v>
      </c>
      <c r="F709" s="19" t="s">
        <v>260</v>
      </c>
      <c r="G709" s="19" t="s">
        <v>459</v>
      </c>
      <c r="H709" s="12"/>
      <c r="I709" s="29">
        <f>+I710</f>
        <v>502.1</v>
      </c>
      <c r="J709" s="29">
        <f>+J710</f>
        <v>249.2</v>
      </c>
      <c r="K709" s="29">
        <f>+K710</f>
        <v>249.2</v>
      </c>
    </row>
    <row r="710" spans="1:11" ht="26.25">
      <c r="A710" s="11" t="s">
        <v>234</v>
      </c>
      <c r="B710" s="12" t="s">
        <v>265</v>
      </c>
      <c r="C710" s="12" t="s">
        <v>265</v>
      </c>
      <c r="D710" s="18" t="s">
        <v>3</v>
      </c>
      <c r="E710" s="19" t="s">
        <v>229</v>
      </c>
      <c r="F710" s="19" t="s">
        <v>260</v>
      </c>
      <c r="G710" s="19" t="s">
        <v>459</v>
      </c>
      <c r="H710" s="12" t="s">
        <v>233</v>
      </c>
      <c r="I710" s="29">
        <f>I711</f>
        <v>502.1</v>
      </c>
      <c r="J710" s="29">
        <f>J711</f>
        <v>249.2</v>
      </c>
      <c r="K710" s="29">
        <f>K711</f>
        <v>249.2</v>
      </c>
    </row>
    <row r="711" spans="1:11" ht="12.75">
      <c r="A711" s="11" t="s">
        <v>235</v>
      </c>
      <c r="B711" s="12" t="s">
        <v>265</v>
      </c>
      <c r="C711" s="12" t="s">
        <v>265</v>
      </c>
      <c r="D711" s="18" t="s">
        <v>3</v>
      </c>
      <c r="E711" s="19" t="s">
        <v>229</v>
      </c>
      <c r="F711" s="19" t="s">
        <v>260</v>
      </c>
      <c r="G711" s="19" t="s">
        <v>459</v>
      </c>
      <c r="H711" s="12" t="s">
        <v>250</v>
      </c>
      <c r="I711" s="29">
        <v>502.1</v>
      </c>
      <c r="J711" s="29">
        <v>249.2</v>
      </c>
      <c r="K711" s="29">
        <v>249.2</v>
      </c>
    </row>
    <row r="712" spans="1:11" ht="12.75">
      <c r="A712" s="44" t="s">
        <v>273</v>
      </c>
      <c r="B712" s="45" t="s">
        <v>265</v>
      </c>
      <c r="C712" s="45" t="s">
        <v>262</v>
      </c>
      <c r="D712" s="51"/>
      <c r="E712" s="52"/>
      <c r="F712" s="52"/>
      <c r="G712" s="53"/>
      <c r="H712" s="50"/>
      <c r="I712" s="56">
        <f>I730+I719+I713+I798</f>
        <v>47536.899999999994</v>
      </c>
      <c r="J712" s="56">
        <f>J730+J719+J713+J798</f>
        <v>44992.100000000006</v>
      </c>
      <c r="K712" s="56">
        <f>K730+K719+K713+K798</f>
        <v>45044.90000000001</v>
      </c>
    </row>
    <row r="713" spans="1:11" ht="39">
      <c r="A713" s="71" t="s">
        <v>358</v>
      </c>
      <c r="B713" s="76" t="s">
        <v>265</v>
      </c>
      <c r="C713" s="76" t="s">
        <v>262</v>
      </c>
      <c r="D713" s="77" t="s">
        <v>261</v>
      </c>
      <c r="E713" s="78" t="s">
        <v>231</v>
      </c>
      <c r="F713" s="78" t="s">
        <v>25</v>
      </c>
      <c r="G713" s="78" t="s">
        <v>30</v>
      </c>
      <c r="H713" s="76"/>
      <c r="I713" s="85">
        <f>I714</f>
        <v>458</v>
      </c>
      <c r="J713" s="85">
        <f>J714</f>
        <v>235.2</v>
      </c>
      <c r="K713" s="85">
        <f>K714</f>
        <v>235.2</v>
      </c>
    </row>
    <row r="714" spans="1:11" ht="12.75">
      <c r="A714" s="17" t="s">
        <v>121</v>
      </c>
      <c r="B714" s="12" t="s">
        <v>265</v>
      </c>
      <c r="C714" s="12" t="s">
        <v>262</v>
      </c>
      <c r="D714" s="18" t="s">
        <v>261</v>
      </c>
      <c r="E714" s="19" t="s">
        <v>229</v>
      </c>
      <c r="F714" s="19" t="s">
        <v>25</v>
      </c>
      <c r="G714" s="19" t="s">
        <v>30</v>
      </c>
      <c r="H714" s="12"/>
      <c r="I714" s="29">
        <f aca="true" t="shared" si="140" ref="I714:K717">I715</f>
        <v>458</v>
      </c>
      <c r="J714" s="29">
        <f t="shared" si="140"/>
        <v>235.2</v>
      </c>
      <c r="K714" s="29">
        <f t="shared" si="140"/>
        <v>235.2</v>
      </c>
    </row>
    <row r="715" spans="1:11" ht="52.5">
      <c r="A715" s="17" t="s">
        <v>122</v>
      </c>
      <c r="B715" s="12" t="s">
        <v>265</v>
      </c>
      <c r="C715" s="12" t="s">
        <v>262</v>
      </c>
      <c r="D715" s="18" t="s">
        <v>261</v>
      </c>
      <c r="E715" s="19" t="s">
        <v>229</v>
      </c>
      <c r="F715" s="19" t="s">
        <v>260</v>
      </c>
      <c r="G715" s="19" t="s">
        <v>30</v>
      </c>
      <c r="H715" s="12"/>
      <c r="I715" s="29">
        <f t="shared" si="140"/>
        <v>458</v>
      </c>
      <c r="J715" s="29">
        <f t="shared" si="140"/>
        <v>235.2</v>
      </c>
      <c r="K715" s="29">
        <f t="shared" si="140"/>
        <v>235.2</v>
      </c>
    </row>
    <row r="716" spans="1:11" ht="12.75">
      <c r="A716" s="32" t="s">
        <v>123</v>
      </c>
      <c r="B716" s="12" t="s">
        <v>265</v>
      </c>
      <c r="C716" s="12" t="s">
        <v>262</v>
      </c>
      <c r="D716" s="18" t="s">
        <v>261</v>
      </c>
      <c r="E716" s="19" t="s">
        <v>229</v>
      </c>
      <c r="F716" s="19" t="s">
        <v>260</v>
      </c>
      <c r="G716" s="19" t="s">
        <v>127</v>
      </c>
      <c r="H716" s="12"/>
      <c r="I716" s="29">
        <f t="shared" si="140"/>
        <v>458</v>
      </c>
      <c r="J716" s="29">
        <f t="shared" si="140"/>
        <v>235.2</v>
      </c>
      <c r="K716" s="29">
        <f t="shared" si="140"/>
        <v>235.2</v>
      </c>
    </row>
    <row r="717" spans="1:11" ht="26.25">
      <c r="A717" s="11" t="s">
        <v>234</v>
      </c>
      <c r="B717" s="12" t="s">
        <v>265</v>
      </c>
      <c r="C717" s="12" t="s">
        <v>262</v>
      </c>
      <c r="D717" s="18" t="s">
        <v>261</v>
      </c>
      <c r="E717" s="19" t="s">
        <v>229</v>
      </c>
      <c r="F717" s="19" t="s">
        <v>260</v>
      </c>
      <c r="G717" s="19" t="s">
        <v>127</v>
      </c>
      <c r="H717" s="12" t="s">
        <v>233</v>
      </c>
      <c r="I717" s="29">
        <f t="shared" si="140"/>
        <v>458</v>
      </c>
      <c r="J717" s="29">
        <f t="shared" si="140"/>
        <v>235.2</v>
      </c>
      <c r="K717" s="29">
        <f t="shared" si="140"/>
        <v>235.2</v>
      </c>
    </row>
    <row r="718" spans="1:11" ht="12.75">
      <c r="A718" s="11" t="s">
        <v>235</v>
      </c>
      <c r="B718" s="12" t="s">
        <v>265</v>
      </c>
      <c r="C718" s="12" t="s">
        <v>262</v>
      </c>
      <c r="D718" s="18" t="s">
        <v>261</v>
      </c>
      <c r="E718" s="19" t="s">
        <v>229</v>
      </c>
      <c r="F718" s="19" t="s">
        <v>260</v>
      </c>
      <c r="G718" s="19" t="s">
        <v>127</v>
      </c>
      <c r="H718" s="12" t="s">
        <v>250</v>
      </c>
      <c r="I718" s="29">
        <v>458</v>
      </c>
      <c r="J718" s="29">
        <v>235.2</v>
      </c>
      <c r="K718" s="29">
        <v>235.2</v>
      </c>
    </row>
    <row r="719" spans="1:11" ht="26.25">
      <c r="A719" s="71" t="s">
        <v>377</v>
      </c>
      <c r="B719" s="76" t="s">
        <v>265</v>
      </c>
      <c r="C719" s="76" t="s">
        <v>262</v>
      </c>
      <c r="D719" s="77" t="s">
        <v>265</v>
      </c>
      <c r="E719" s="78" t="s">
        <v>231</v>
      </c>
      <c r="F719" s="78" t="s">
        <v>25</v>
      </c>
      <c r="G719" s="78" t="s">
        <v>30</v>
      </c>
      <c r="H719" s="76"/>
      <c r="I719" s="85">
        <f>I720+I725</f>
        <v>1400</v>
      </c>
      <c r="J719" s="85">
        <f>J720+J725</f>
        <v>700</v>
      </c>
      <c r="K719" s="85">
        <f>K720+K725</f>
        <v>700</v>
      </c>
    </row>
    <row r="720" spans="1:11" ht="12.75">
      <c r="A720" s="32" t="s">
        <v>136</v>
      </c>
      <c r="B720" s="12" t="s">
        <v>265</v>
      </c>
      <c r="C720" s="12" t="s">
        <v>262</v>
      </c>
      <c r="D720" s="18" t="s">
        <v>265</v>
      </c>
      <c r="E720" s="19" t="s">
        <v>229</v>
      </c>
      <c r="F720" s="19" t="s">
        <v>25</v>
      </c>
      <c r="G720" s="19" t="s">
        <v>30</v>
      </c>
      <c r="H720" s="12"/>
      <c r="I720" s="29">
        <f aca="true" t="shared" si="141" ref="I720:K723">I721</f>
        <v>1200</v>
      </c>
      <c r="J720" s="29">
        <f t="shared" si="141"/>
        <v>600</v>
      </c>
      <c r="K720" s="29">
        <f t="shared" si="141"/>
        <v>600</v>
      </c>
    </row>
    <row r="721" spans="1:11" ht="26.25">
      <c r="A721" s="32" t="s">
        <v>137</v>
      </c>
      <c r="B721" s="12" t="s">
        <v>265</v>
      </c>
      <c r="C721" s="12" t="s">
        <v>262</v>
      </c>
      <c r="D721" s="18" t="s">
        <v>265</v>
      </c>
      <c r="E721" s="19" t="s">
        <v>229</v>
      </c>
      <c r="F721" s="19" t="s">
        <v>263</v>
      </c>
      <c r="G721" s="19" t="s">
        <v>30</v>
      </c>
      <c r="H721" s="12"/>
      <c r="I721" s="29">
        <f t="shared" si="141"/>
        <v>1200</v>
      </c>
      <c r="J721" s="29">
        <f t="shared" si="141"/>
        <v>600</v>
      </c>
      <c r="K721" s="29">
        <f t="shared" si="141"/>
        <v>600</v>
      </c>
    </row>
    <row r="722" spans="1:11" ht="12.75">
      <c r="A722" s="17" t="s">
        <v>138</v>
      </c>
      <c r="B722" s="12" t="s">
        <v>265</v>
      </c>
      <c r="C722" s="12" t="s">
        <v>262</v>
      </c>
      <c r="D722" s="18" t="s">
        <v>265</v>
      </c>
      <c r="E722" s="19" t="s">
        <v>229</v>
      </c>
      <c r="F722" s="19" t="s">
        <v>263</v>
      </c>
      <c r="G722" s="19" t="s">
        <v>147</v>
      </c>
      <c r="H722" s="12"/>
      <c r="I722" s="29">
        <f t="shared" si="141"/>
        <v>1200</v>
      </c>
      <c r="J722" s="29">
        <f t="shared" si="141"/>
        <v>600</v>
      </c>
      <c r="K722" s="29">
        <f t="shared" si="141"/>
        <v>600</v>
      </c>
    </row>
    <row r="723" spans="1:11" ht="26.25">
      <c r="A723" s="11" t="s">
        <v>234</v>
      </c>
      <c r="B723" s="12" t="s">
        <v>265</v>
      </c>
      <c r="C723" s="12" t="s">
        <v>262</v>
      </c>
      <c r="D723" s="18" t="s">
        <v>265</v>
      </c>
      <c r="E723" s="19" t="s">
        <v>229</v>
      </c>
      <c r="F723" s="19" t="s">
        <v>263</v>
      </c>
      <c r="G723" s="19" t="s">
        <v>147</v>
      </c>
      <c r="H723" s="12" t="s">
        <v>233</v>
      </c>
      <c r="I723" s="29">
        <f t="shared" si="141"/>
        <v>1200</v>
      </c>
      <c r="J723" s="29">
        <f t="shared" si="141"/>
        <v>600</v>
      </c>
      <c r="K723" s="29">
        <f t="shared" si="141"/>
        <v>600</v>
      </c>
    </row>
    <row r="724" spans="1:11" ht="12.75">
      <c r="A724" s="11" t="s">
        <v>235</v>
      </c>
      <c r="B724" s="12" t="s">
        <v>265</v>
      </c>
      <c r="C724" s="12" t="s">
        <v>262</v>
      </c>
      <c r="D724" s="18" t="s">
        <v>265</v>
      </c>
      <c r="E724" s="19" t="s">
        <v>229</v>
      </c>
      <c r="F724" s="19" t="s">
        <v>263</v>
      </c>
      <c r="G724" s="19" t="s">
        <v>147</v>
      </c>
      <c r="H724" s="12" t="s">
        <v>250</v>
      </c>
      <c r="I724" s="29">
        <v>1200</v>
      </c>
      <c r="J724" s="29">
        <v>600</v>
      </c>
      <c r="K724" s="29">
        <v>600</v>
      </c>
    </row>
    <row r="725" spans="1:11" ht="26.25">
      <c r="A725" s="32" t="s">
        <v>139</v>
      </c>
      <c r="B725" s="12" t="s">
        <v>265</v>
      </c>
      <c r="C725" s="12" t="s">
        <v>262</v>
      </c>
      <c r="D725" s="18" t="s">
        <v>265</v>
      </c>
      <c r="E725" s="19" t="s">
        <v>242</v>
      </c>
      <c r="F725" s="19" t="s">
        <v>25</v>
      </c>
      <c r="G725" s="19" t="s">
        <v>30</v>
      </c>
      <c r="H725" s="12"/>
      <c r="I725" s="29">
        <f aca="true" t="shared" si="142" ref="I725:K728">I726</f>
        <v>200</v>
      </c>
      <c r="J725" s="29">
        <f t="shared" si="142"/>
        <v>100</v>
      </c>
      <c r="K725" s="29">
        <f t="shared" si="142"/>
        <v>100</v>
      </c>
    </row>
    <row r="726" spans="1:11" ht="26.25">
      <c r="A726" s="32" t="s">
        <v>411</v>
      </c>
      <c r="B726" s="12" t="s">
        <v>265</v>
      </c>
      <c r="C726" s="12" t="s">
        <v>262</v>
      </c>
      <c r="D726" s="18" t="s">
        <v>265</v>
      </c>
      <c r="E726" s="19" t="s">
        <v>242</v>
      </c>
      <c r="F726" s="19" t="s">
        <v>260</v>
      </c>
      <c r="G726" s="19" t="s">
        <v>30</v>
      </c>
      <c r="H726" s="12"/>
      <c r="I726" s="29">
        <f t="shared" si="142"/>
        <v>200</v>
      </c>
      <c r="J726" s="29">
        <f t="shared" si="142"/>
        <v>100</v>
      </c>
      <c r="K726" s="29">
        <f t="shared" si="142"/>
        <v>100</v>
      </c>
    </row>
    <row r="727" spans="1:11" ht="12.75">
      <c r="A727" s="17" t="s">
        <v>138</v>
      </c>
      <c r="B727" s="12" t="s">
        <v>265</v>
      </c>
      <c r="C727" s="12" t="s">
        <v>262</v>
      </c>
      <c r="D727" s="18" t="s">
        <v>265</v>
      </c>
      <c r="E727" s="19" t="s">
        <v>242</v>
      </c>
      <c r="F727" s="19" t="s">
        <v>260</v>
      </c>
      <c r="G727" s="19" t="s">
        <v>147</v>
      </c>
      <c r="H727" s="12"/>
      <c r="I727" s="29">
        <f t="shared" si="142"/>
        <v>200</v>
      </c>
      <c r="J727" s="29">
        <f t="shared" si="142"/>
        <v>100</v>
      </c>
      <c r="K727" s="29">
        <f t="shared" si="142"/>
        <v>100</v>
      </c>
    </row>
    <row r="728" spans="1:11" ht="26.25">
      <c r="A728" s="11" t="s">
        <v>234</v>
      </c>
      <c r="B728" s="12" t="s">
        <v>265</v>
      </c>
      <c r="C728" s="12" t="s">
        <v>262</v>
      </c>
      <c r="D728" s="18" t="s">
        <v>265</v>
      </c>
      <c r="E728" s="19" t="s">
        <v>242</v>
      </c>
      <c r="F728" s="19" t="s">
        <v>260</v>
      </c>
      <c r="G728" s="19" t="s">
        <v>147</v>
      </c>
      <c r="H728" s="12" t="s">
        <v>233</v>
      </c>
      <c r="I728" s="29">
        <f t="shared" si="142"/>
        <v>200</v>
      </c>
      <c r="J728" s="29">
        <f t="shared" si="142"/>
        <v>100</v>
      </c>
      <c r="K728" s="29">
        <f t="shared" si="142"/>
        <v>100</v>
      </c>
    </row>
    <row r="729" spans="1:11" ht="12.75">
      <c r="A729" s="11" t="s">
        <v>235</v>
      </c>
      <c r="B729" s="12" t="s">
        <v>265</v>
      </c>
      <c r="C729" s="12" t="s">
        <v>262</v>
      </c>
      <c r="D729" s="18" t="s">
        <v>265</v>
      </c>
      <c r="E729" s="19" t="s">
        <v>242</v>
      </c>
      <c r="F729" s="19" t="s">
        <v>260</v>
      </c>
      <c r="G729" s="19" t="s">
        <v>147</v>
      </c>
      <c r="H729" s="12" t="s">
        <v>250</v>
      </c>
      <c r="I729" s="29">
        <v>200</v>
      </c>
      <c r="J729" s="29">
        <v>100</v>
      </c>
      <c r="K729" s="29">
        <v>100</v>
      </c>
    </row>
    <row r="730" spans="1:11" ht="26.25">
      <c r="A730" s="84" t="s">
        <v>368</v>
      </c>
      <c r="B730" s="76" t="s">
        <v>265</v>
      </c>
      <c r="C730" s="76" t="s">
        <v>262</v>
      </c>
      <c r="D730" s="77" t="s">
        <v>298</v>
      </c>
      <c r="E730" s="78" t="s">
        <v>231</v>
      </c>
      <c r="F730" s="78" t="s">
        <v>25</v>
      </c>
      <c r="G730" s="78" t="s">
        <v>30</v>
      </c>
      <c r="H730" s="12"/>
      <c r="I730" s="85">
        <f>I731+I772+I764</f>
        <v>45502.299999999996</v>
      </c>
      <c r="J730" s="85">
        <f>J731+J772+J764</f>
        <v>43968.600000000006</v>
      </c>
      <c r="K730" s="85">
        <f>K731+K772+K764</f>
        <v>44021.40000000001</v>
      </c>
    </row>
    <row r="731" spans="1:11" ht="12.75">
      <c r="A731" s="11" t="s">
        <v>124</v>
      </c>
      <c r="B731" s="12" t="s">
        <v>265</v>
      </c>
      <c r="C731" s="12" t="s">
        <v>262</v>
      </c>
      <c r="D731" s="18" t="s">
        <v>298</v>
      </c>
      <c r="E731" s="19" t="s">
        <v>229</v>
      </c>
      <c r="F731" s="19" t="s">
        <v>25</v>
      </c>
      <c r="G731" s="19" t="s">
        <v>30</v>
      </c>
      <c r="H731" s="12"/>
      <c r="I731" s="29">
        <f>I732+I741+I755+I748</f>
        <v>6543.9</v>
      </c>
      <c r="J731" s="29">
        <f>J732+J741+J755+J748</f>
        <v>7975</v>
      </c>
      <c r="K731" s="29">
        <f>K732+K741+K755+K748</f>
        <v>8027.8</v>
      </c>
    </row>
    <row r="732" spans="1:11" ht="26.25">
      <c r="A732" s="11" t="s">
        <v>125</v>
      </c>
      <c r="B732" s="12" t="s">
        <v>265</v>
      </c>
      <c r="C732" s="12" t="s">
        <v>262</v>
      </c>
      <c r="D732" s="18" t="s">
        <v>298</v>
      </c>
      <c r="E732" s="19" t="s">
        <v>229</v>
      </c>
      <c r="F732" s="19" t="s">
        <v>260</v>
      </c>
      <c r="G732" s="19" t="s">
        <v>30</v>
      </c>
      <c r="H732" s="12"/>
      <c r="I732" s="29">
        <f>I733+I738</f>
        <v>587.3000000000001</v>
      </c>
      <c r="J732" s="29">
        <f>J733+J738</f>
        <v>502.8</v>
      </c>
      <c r="K732" s="29">
        <f>K733+K738</f>
        <v>501.20000000000005</v>
      </c>
    </row>
    <row r="733" spans="1:11" ht="39">
      <c r="A733" s="11" t="s">
        <v>153</v>
      </c>
      <c r="B733" s="12" t="s">
        <v>265</v>
      </c>
      <c r="C733" s="12" t="s">
        <v>262</v>
      </c>
      <c r="D733" s="18" t="s">
        <v>298</v>
      </c>
      <c r="E733" s="19" t="s">
        <v>229</v>
      </c>
      <c r="F733" s="19" t="s">
        <v>260</v>
      </c>
      <c r="G733" s="19" t="s">
        <v>160</v>
      </c>
      <c r="H733" s="12"/>
      <c r="I733" s="29">
        <f>I734+I736</f>
        <v>534.1</v>
      </c>
      <c r="J733" s="29">
        <f>J734+J736</f>
        <v>447.1</v>
      </c>
      <c r="K733" s="29">
        <f>K734+K736</f>
        <v>447.70000000000005</v>
      </c>
    </row>
    <row r="734" spans="1:11" ht="39">
      <c r="A734" s="17" t="s">
        <v>309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260</v>
      </c>
      <c r="G734" s="19" t="s">
        <v>160</v>
      </c>
      <c r="H734" s="12" t="s">
        <v>310</v>
      </c>
      <c r="I734" s="29">
        <f>I735</f>
        <v>323.7</v>
      </c>
      <c r="J734" s="29">
        <f>J735</f>
        <v>327.1</v>
      </c>
      <c r="K734" s="29">
        <f>K735</f>
        <v>340.1</v>
      </c>
    </row>
    <row r="735" spans="1:11" ht="12.75">
      <c r="A735" s="11" t="s">
        <v>248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260</v>
      </c>
      <c r="G735" s="19" t="s">
        <v>160</v>
      </c>
      <c r="H735" s="12" t="s">
        <v>249</v>
      </c>
      <c r="I735" s="29">
        <v>323.7</v>
      </c>
      <c r="J735" s="29">
        <v>327.1</v>
      </c>
      <c r="K735" s="29">
        <v>340.1</v>
      </c>
    </row>
    <row r="736" spans="1:11" ht="26.25">
      <c r="A736" s="17" t="s">
        <v>23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260</v>
      </c>
      <c r="G736" s="19" t="s">
        <v>160</v>
      </c>
      <c r="H736" s="12" t="s">
        <v>311</v>
      </c>
      <c r="I736" s="29">
        <f>I737</f>
        <v>210.4</v>
      </c>
      <c r="J736" s="29">
        <f>J737</f>
        <v>120</v>
      </c>
      <c r="K736" s="29">
        <f>K737</f>
        <v>107.6</v>
      </c>
    </row>
    <row r="737" spans="1:11" ht="26.25">
      <c r="A737" s="11" t="s">
        <v>240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260</v>
      </c>
      <c r="G737" s="19" t="s">
        <v>160</v>
      </c>
      <c r="H737" s="12" t="s">
        <v>245</v>
      </c>
      <c r="I737" s="29">
        <v>210.4</v>
      </c>
      <c r="J737" s="29">
        <v>120</v>
      </c>
      <c r="K737" s="29">
        <v>107.6</v>
      </c>
    </row>
    <row r="738" spans="1:11" ht="39">
      <c r="A738" s="11" t="s">
        <v>154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260</v>
      </c>
      <c r="G738" s="19" t="s">
        <v>129</v>
      </c>
      <c r="H738" s="12"/>
      <c r="I738" s="29">
        <f aca="true" t="shared" si="143" ref="I738:K739">I739</f>
        <v>53.2</v>
      </c>
      <c r="J738" s="29">
        <f t="shared" si="143"/>
        <v>55.7</v>
      </c>
      <c r="K738" s="29">
        <f t="shared" si="143"/>
        <v>53.5</v>
      </c>
    </row>
    <row r="739" spans="1:11" ht="26.2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260</v>
      </c>
      <c r="G739" s="19" t="s">
        <v>129</v>
      </c>
      <c r="H739" s="12" t="s">
        <v>311</v>
      </c>
      <c r="I739" s="29">
        <f t="shared" si="143"/>
        <v>53.2</v>
      </c>
      <c r="J739" s="29">
        <f t="shared" si="143"/>
        <v>55.7</v>
      </c>
      <c r="K739" s="29">
        <f t="shared" si="143"/>
        <v>53.5</v>
      </c>
    </row>
    <row r="740" spans="1:11" ht="26.2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260</v>
      </c>
      <c r="G740" s="19" t="s">
        <v>129</v>
      </c>
      <c r="H740" s="12" t="s">
        <v>245</v>
      </c>
      <c r="I740" s="29">
        <v>53.2</v>
      </c>
      <c r="J740" s="29">
        <v>55.7</v>
      </c>
      <c r="K740" s="29">
        <v>53.5</v>
      </c>
    </row>
    <row r="741" spans="1:11" ht="12.75">
      <c r="A741" s="11" t="s">
        <v>140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263</v>
      </c>
      <c r="G741" s="19" t="s">
        <v>30</v>
      </c>
      <c r="H741" s="12"/>
      <c r="I741" s="29">
        <f>I742+I745</f>
        <v>56.300000000000004</v>
      </c>
      <c r="J741" s="29">
        <f>J742+J745</f>
        <v>57.9</v>
      </c>
      <c r="K741" s="29">
        <f>K742+K745</f>
        <v>61.2</v>
      </c>
    </row>
    <row r="742" spans="1:11" ht="39">
      <c r="A742" s="11" t="s">
        <v>154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263</v>
      </c>
      <c r="G742" s="19" t="s">
        <v>129</v>
      </c>
      <c r="H742" s="12"/>
      <c r="I742" s="29">
        <f aca="true" t="shared" si="144" ref="I742:K743">I743</f>
        <v>56.2</v>
      </c>
      <c r="J742" s="29">
        <f t="shared" si="144"/>
        <v>57.8</v>
      </c>
      <c r="K742" s="29">
        <f t="shared" si="144"/>
        <v>61.1</v>
      </c>
    </row>
    <row r="743" spans="1:11" ht="26.25">
      <c r="A743" s="17" t="s">
        <v>23</v>
      </c>
      <c r="B743" s="12" t="s">
        <v>265</v>
      </c>
      <c r="C743" s="12" t="s">
        <v>262</v>
      </c>
      <c r="D743" s="18" t="s">
        <v>298</v>
      </c>
      <c r="E743" s="19" t="s">
        <v>229</v>
      </c>
      <c r="F743" s="19" t="s">
        <v>263</v>
      </c>
      <c r="G743" s="19" t="s">
        <v>129</v>
      </c>
      <c r="H743" s="12" t="s">
        <v>311</v>
      </c>
      <c r="I743" s="29">
        <f t="shared" si="144"/>
        <v>56.2</v>
      </c>
      <c r="J743" s="29">
        <f t="shared" si="144"/>
        <v>57.8</v>
      </c>
      <c r="K743" s="29">
        <f t="shared" si="144"/>
        <v>61.1</v>
      </c>
    </row>
    <row r="744" spans="1:11" ht="26.25">
      <c r="A744" s="11" t="s">
        <v>240</v>
      </c>
      <c r="B744" s="12" t="s">
        <v>265</v>
      </c>
      <c r="C744" s="12" t="s">
        <v>262</v>
      </c>
      <c r="D744" s="18" t="s">
        <v>298</v>
      </c>
      <c r="E744" s="19" t="s">
        <v>229</v>
      </c>
      <c r="F744" s="19" t="s">
        <v>263</v>
      </c>
      <c r="G744" s="19" t="s">
        <v>129</v>
      </c>
      <c r="H744" s="12" t="s">
        <v>245</v>
      </c>
      <c r="I744" s="29">
        <v>56.2</v>
      </c>
      <c r="J744" s="29">
        <v>57.8</v>
      </c>
      <c r="K744" s="29">
        <v>61.1</v>
      </c>
    </row>
    <row r="745" spans="1:11" ht="78.75">
      <c r="A745" s="11" t="s">
        <v>500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263</v>
      </c>
      <c r="G745" s="19" t="s">
        <v>501</v>
      </c>
      <c r="H745" s="12"/>
      <c r="I745" s="29">
        <f aca="true" t="shared" si="145" ref="I745:K746">I746</f>
        <v>0.1</v>
      </c>
      <c r="J745" s="29">
        <f t="shared" si="145"/>
        <v>0.1</v>
      </c>
      <c r="K745" s="29">
        <f t="shared" si="145"/>
        <v>0.1</v>
      </c>
    </row>
    <row r="746" spans="1:11" ht="26.25">
      <c r="A746" s="17" t="s">
        <v>23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263</v>
      </c>
      <c r="G746" s="19" t="s">
        <v>501</v>
      </c>
      <c r="H746" s="12" t="s">
        <v>311</v>
      </c>
      <c r="I746" s="29">
        <f t="shared" si="145"/>
        <v>0.1</v>
      </c>
      <c r="J746" s="29">
        <f t="shared" si="145"/>
        <v>0.1</v>
      </c>
      <c r="K746" s="29">
        <f t="shared" si="145"/>
        <v>0.1</v>
      </c>
    </row>
    <row r="747" spans="1:11" ht="26.25">
      <c r="A747" s="11" t="s">
        <v>240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263</v>
      </c>
      <c r="G747" s="19" t="s">
        <v>501</v>
      </c>
      <c r="H747" s="12" t="s">
        <v>245</v>
      </c>
      <c r="I747" s="29">
        <v>0.1</v>
      </c>
      <c r="J747" s="29">
        <v>0.1</v>
      </c>
      <c r="K747" s="29">
        <v>0.1</v>
      </c>
    </row>
    <row r="748" spans="1:11" ht="12.75">
      <c r="A748" s="11" t="s">
        <v>143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266</v>
      </c>
      <c r="G748" s="19" t="s">
        <v>30</v>
      </c>
      <c r="H748" s="12"/>
      <c r="I748" s="29">
        <f>I749+I752</f>
        <v>4550.2</v>
      </c>
      <c r="J748" s="29">
        <f>J749+J752</f>
        <v>6050.4</v>
      </c>
      <c r="K748" s="29">
        <f>K749+K752</f>
        <v>6050.7</v>
      </c>
    </row>
    <row r="749" spans="1:11" ht="26.25">
      <c r="A749" s="11" t="s">
        <v>496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266</v>
      </c>
      <c r="G749" s="19" t="s">
        <v>497</v>
      </c>
      <c r="H749" s="12"/>
      <c r="I749" s="29">
        <f aca="true" t="shared" si="146" ref="I749:K750">I750</f>
        <v>4549.5</v>
      </c>
      <c r="J749" s="29">
        <f t="shared" si="146"/>
        <v>6049.5</v>
      </c>
      <c r="K749" s="29">
        <f t="shared" si="146"/>
        <v>6049.5</v>
      </c>
    </row>
    <row r="750" spans="1:11" ht="26.25">
      <c r="A750" s="11" t="s">
        <v>234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266</v>
      </c>
      <c r="G750" s="19" t="s">
        <v>497</v>
      </c>
      <c r="H750" s="12" t="s">
        <v>233</v>
      </c>
      <c r="I750" s="29">
        <f t="shared" si="146"/>
        <v>4549.5</v>
      </c>
      <c r="J750" s="29">
        <f t="shared" si="146"/>
        <v>6049.5</v>
      </c>
      <c r="K750" s="29">
        <f t="shared" si="146"/>
        <v>6049.5</v>
      </c>
    </row>
    <row r="751" spans="1:11" ht="39">
      <c r="A751" s="11" t="s">
        <v>502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266</v>
      </c>
      <c r="G751" s="19" t="s">
        <v>497</v>
      </c>
      <c r="H751" s="12" t="s">
        <v>503</v>
      </c>
      <c r="I751" s="29">
        <v>4549.5</v>
      </c>
      <c r="J751" s="29">
        <v>6049.5</v>
      </c>
      <c r="K751" s="29">
        <v>6049.5</v>
      </c>
    </row>
    <row r="752" spans="1:11" ht="39">
      <c r="A752" s="11" t="s">
        <v>154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266</v>
      </c>
      <c r="G752" s="19" t="s">
        <v>129</v>
      </c>
      <c r="H752" s="12"/>
      <c r="I752" s="29">
        <f aca="true" t="shared" si="147" ref="I752:K753">I753</f>
        <v>0.7</v>
      </c>
      <c r="J752" s="29">
        <f t="shared" si="147"/>
        <v>0.9</v>
      </c>
      <c r="K752" s="29">
        <f t="shared" si="147"/>
        <v>1.2</v>
      </c>
    </row>
    <row r="753" spans="1:11" ht="26.25">
      <c r="A753" s="17" t="s">
        <v>23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266</v>
      </c>
      <c r="G753" s="19" t="s">
        <v>129</v>
      </c>
      <c r="H753" s="12" t="s">
        <v>311</v>
      </c>
      <c r="I753" s="29">
        <f t="shared" si="147"/>
        <v>0.7</v>
      </c>
      <c r="J753" s="29">
        <f t="shared" si="147"/>
        <v>0.9</v>
      </c>
      <c r="K753" s="29">
        <f t="shared" si="147"/>
        <v>1.2</v>
      </c>
    </row>
    <row r="754" spans="1:11" ht="26.25">
      <c r="A754" s="11" t="s">
        <v>240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266</v>
      </c>
      <c r="G754" s="19" t="s">
        <v>129</v>
      </c>
      <c r="H754" s="12" t="s">
        <v>245</v>
      </c>
      <c r="I754" s="29">
        <v>0.7</v>
      </c>
      <c r="J754" s="29">
        <v>0.9</v>
      </c>
      <c r="K754" s="29">
        <v>1.2</v>
      </c>
    </row>
    <row r="755" spans="1:11" ht="26.25">
      <c r="A755" s="11" t="s">
        <v>155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261</v>
      </c>
      <c r="G755" s="19" t="s">
        <v>30</v>
      </c>
      <c r="H755" s="12"/>
      <c r="I755" s="29">
        <f>I756+I761</f>
        <v>1350.1000000000001</v>
      </c>
      <c r="J755" s="29">
        <f>J756+J761</f>
        <v>1363.8999999999999</v>
      </c>
      <c r="K755" s="29">
        <f>K756+K761</f>
        <v>1414.7</v>
      </c>
    </row>
    <row r="756" spans="1:11" ht="26.25">
      <c r="A756" s="11" t="s">
        <v>156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261</v>
      </c>
      <c r="G756" s="19" t="s">
        <v>161</v>
      </c>
      <c r="H756" s="12"/>
      <c r="I756" s="29">
        <f>I757+I759</f>
        <v>1345.8000000000002</v>
      </c>
      <c r="J756" s="29">
        <f>J757+J759</f>
        <v>1358.3</v>
      </c>
      <c r="K756" s="29">
        <f>K757+K759</f>
        <v>1409.5</v>
      </c>
    </row>
    <row r="757" spans="1:11" ht="39">
      <c r="A757" s="17" t="s">
        <v>309</v>
      </c>
      <c r="B757" s="12" t="s">
        <v>265</v>
      </c>
      <c r="C757" s="12" t="s">
        <v>262</v>
      </c>
      <c r="D757" s="13" t="s">
        <v>298</v>
      </c>
      <c r="E757" s="14" t="s">
        <v>229</v>
      </c>
      <c r="F757" s="14" t="s">
        <v>261</v>
      </c>
      <c r="G757" s="19" t="s">
        <v>161</v>
      </c>
      <c r="H757" s="12" t="s">
        <v>310</v>
      </c>
      <c r="I757" s="29">
        <f>I758</f>
        <v>1224.9</v>
      </c>
      <c r="J757" s="29">
        <f>J758</f>
        <v>1245</v>
      </c>
      <c r="K757" s="29">
        <f>K758</f>
        <v>1294.7</v>
      </c>
    </row>
    <row r="758" spans="1:11" ht="12.75">
      <c r="A758" s="17" t="s">
        <v>243</v>
      </c>
      <c r="B758" s="12" t="s">
        <v>265</v>
      </c>
      <c r="C758" s="12" t="s">
        <v>262</v>
      </c>
      <c r="D758" s="13" t="s">
        <v>298</v>
      </c>
      <c r="E758" s="14" t="s">
        <v>229</v>
      </c>
      <c r="F758" s="14" t="s">
        <v>261</v>
      </c>
      <c r="G758" s="19" t="s">
        <v>161</v>
      </c>
      <c r="H758" s="12" t="s">
        <v>244</v>
      </c>
      <c r="I758" s="29">
        <v>1224.9</v>
      </c>
      <c r="J758" s="29">
        <v>1245</v>
      </c>
      <c r="K758" s="29">
        <v>1294.7</v>
      </c>
    </row>
    <row r="759" spans="1:11" ht="26.25">
      <c r="A759" s="17" t="s">
        <v>23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261</v>
      </c>
      <c r="G759" s="19" t="s">
        <v>161</v>
      </c>
      <c r="H759" s="12" t="s">
        <v>311</v>
      </c>
      <c r="I759" s="29">
        <f>I760</f>
        <v>120.9</v>
      </c>
      <c r="J759" s="29">
        <f>J760</f>
        <v>113.3</v>
      </c>
      <c r="K759" s="29">
        <f>K760</f>
        <v>114.8</v>
      </c>
    </row>
    <row r="760" spans="1:11" ht="26.25">
      <c r="A760" s="11" t="s">
        <v>240</v>
      </c>
      <c r="B760" s="12" t="s">
        <v>265</v>
      </c>
      <c r="C760" s="12" t="s">
        <v>262</v>
      </c>
      <c r="D760" s="18" t="s">
        <v>298</v>
      </c>
      <c r="E760" s="19" t="s">
        <v>229</v>
      </c>
      <c r="F760" s="19" t="s">
        <v>261</v>
      </c>
      <c r="G760" s="19" t="s">
        <v>161</v>
      </c>
      <c r="H760" s="12" t="s">
        <v>245</v>
      </c>
      <c r="I760" s="29">
        <v>120.9</v>
      </c>
      <c r="J760" s="29">
        <v>113.3</v>
      </c>
      <c r="K760" s="29">
        <v>114.8</v>
      </c>
    </row>
    <row r="761" spans="1:11" ht="39">
      <c r="A761" s="21" t="s">
        <v>157</v>
      </c>
      <c r="B761" s="23" t="s">
        <v>265</v>
      </c>
      <c r="C761" s="23" t="s">
        <v>262</v>
      </c>
      <c r="D761" s="33" t="s">
        <v>298</v>
      </c>
      <c r="E761" s="34" t="s">
        <v>229</v>
      </c>
      <c r="F761" s="34" t="s">
        <v>261</v>
      </c>
      <c r="G761" s="34" t="s">
        <v>162</v>
      </c>
      <c r="H761" s="23"/>
      <c r="I761" s="30">
        <f aca="true" t="shared" si="148" ref="I761:K762">I762</f>
        <v>4.3</v>
      </c>
      <c r="J761" s="30">
        <f t="shared" si="148"/>
        <v>5.6</v>
      </c>
      <c r="K761" s="30">
        <f t="shared" si="148"/>
        <v>5.2</v>
      </c>
    </row>
    <row r="762" spans="1:11" ht="26.25">
      <c r="A762" s="17" t="s">
        <v>23</v>
      </c>
      <c r="B762" s="23" t="s">
        <v>265</v>
      </c>
      <c r="C762" s="23" t="s">
        <v>262</v>
      </c>
      <c r="D762" s="33" t="s">
        <v>298</v>
      </c>
      <c r="E762" s="34" t="s">
        <v>229</v>
      </c>
      <c r="F762" s="34" t="s">
        <v>261</v>
      </c>
      <c r="G762" s="34" t="s">
        <v>162</v>
      </c>
      <c r="H762" s="23" t="s">
        <v>311</v>
      </c>
      <c r="I762" s="30">
        <f t="shared" si="148"/>
        <v>4.3</v>
      </c>
      <c r="J762" s="30">
        <f t="shared" si="148"/>
        <v>5.6</v>
      </c>
      <c r="K762" s="30">
        <f t="shared" si="148"/>
        <v>5.2</v>
      </c>
    </row>
    <row r="763" spans="1:11" ht="26.25">
      <c r="A763" s="21" t="s">
        <v>240</v>
      </c>
      <c r="B763" s="23" t="s">
        <v>265</v>
      </c>
      <c r="C763" s="23" t="s">
        <v>262</v>
      </c>
      <c r="D763" s="33" t="s">
        <v>298</v>
      </c>
      <c r="E763" s="34" t="s">
        <v>229</v>
      </c>
      <c r="F763" s="34" t="s">
        <v>261</v>
      </c>
      <c r="G763" s="34" t="s">
        <v>162</v>
      </c>
      <c r="H763" s="23" t="s">
        <v>245</v>
      </c>
      <c r="I763" s="30">
        <v>4.3</v>
      </c>
      <c r="J763" s="30">
        <v>5.6</v>
      </c>
      <c r="K763" s="30">
        <v>5.2</v>
      </c>
    </row>
    <row r="764" spans="1:11" ht="26.25">
      <c r="A764" s="21" t="s">
        <v>337</v>
      </c>
      <c r="B764" s="23" t="s">
        <v>265</v>
      </c>
      <c r="C764" s="23" t="s">
        <v>262</v>
      </c>
      <c r="D764" s="33" t="s">
        <v>298</v>
      </c>
      <c r="E764" s="34" t="s">
        <v>242</v>
      </c>
      <c r="F764" s="34" t="s">
        <v>25</v>
      </c>
      <c r="G764" s="34" t="s">
        <v>30</v>
      </c>
      <c r="H764" s="23"/>
      <c r="I764" s="30">
        <f>I765</f>
        <v>164.7</v>
      </c>
      <c r="J764" s="30">
        <f>J765</f>
        <v>208.8</v>
      </c>
      <c r="K764" s="30">
        <f>K765</f>
        <v>208.8</v>
      </c>
    </row>
    <row r="765" spans="1:11" ht="26.25">
      <c r="A765" s="21" t="s">
        <v>151</v>
      </c>
      <c r="B765" s="23" t="s">
        <v>265</v>
      </c>
      <c r="C765" s="23" t="s">
        <v>262</v>
      </c>
      <c r="D765" s="33" t="s">
        <v>298</v>
      </c>
      <c r="E765" s="34" t="s">
        <v>242</v>
      </c>
      <c r="F765" s="34" t="s">
        <v>260</v>
      </c>
      <c r="G765" s="34" t="s">
        <v>30</v>
      </c>
      <c r="H765" s="23"/>
      <c r="I765" s="30">
        <f>I766+I769</f>
        <v>164.7</v>
      </c>
      <c r="J765" s="30">
        <f>J766+J769</f>
        <v>208.8</v>
      </c>
      <c r="K765" s="30">
        <f>K766+K769</f>
        <v>208.8</v>
      </c>
    </row>
    <row r="766" spans="1:11" ht="39">
      <c r="A766" s="11" t="s">
        <v>548</v>
      </c>
      <c r="B766" s="23" t="s">
        <v>265</v>
      </c>
      <c r="C766" s="23" t="s">
        <v>262</v>
      </c>
      <c r="D766" s="33" t="s">
        <v>298</v>
      </c>
      <c r="E766" s="34" t="s">
        <v>242</v>
      </c>
      <c r="F766" s="34" t="s">
        <v>260</v>
      </c>
      <c r="G766" s="34" t="s">
        <v>329</v>
      </c>
      <c r="H766" s="23"/>
      <c r="I766" s="30">
        <f aca="true" t="shared" si="149" ref="I766:K767">I767</f>
        <v>79.6</v>
      </c>
      <c r="J766" s="30">
        <f t="shared" si="149"/>
        <v>100.2</v>
      </c>
      <c r="K766" s="30">
        <f t="shared" si="149"/>
        <v>100.2</v>
      </c>
    </row>
    <row r="767" spans="1:11" ht="26.25">
      <c r="A767" s="17" t="s">
        <v>23</v>
      </c>
      <c r="B767" s="23" t="s">
        <v>265</v>
      </c>
      <c r="C767" s="23" t="s">
        <v>262</v>
      </c>
      <c r="D767" s="33" t="s">
        <v>298</v>
      </c>
      <c r="E767" s="34" t="s">
        <v>242</v>
      </c>
      <c r="F767" s="34" t="s">
        <v>260</v>
      </c>
      <c r="G767" s="34" t="s">
        <v>329</v>
      </c>
      <c r="H767" s="23" t="s">
        <v>311</v>
      </c>
      <c r="I767" s="30">
        <f t="shared" si="149"/>
        <v>79.6</v>
      </c>
      <c r="J767" s="30">
        <f t="shared" si="149"/>
        <v>100.2</v>
      </c>
      <c r="K767" s="30">
        <f t="shared" si="149"/>
        <v>100.2</v>
      </c>
    </row>
    <row r="768" spans="1:11" ht="26.25">
      <c r="A768" s="21" t="s">
        <v>240</v>
      </c>
      <c r="B768" s="23" t="s">
        <v>265</v>
      </c>
      <c r="C768" s="23" t="s">
        <v>262</v>
      </c>
      <c r="D768" s="33" t="s">
        <v>298</v>
      </c>
      <c r="E768" s="34" t="s">
        <v>242</v>
      </c>
      <c r="F768" s="34" t="s">
        <v>260</v>
      </c>
      <c r="G768" s="34" t="s">
        <v>329</v>
      </c>
      <c r="H768" s="23" t="s">
        <v>245</v>
      </c>
      <c r="I768" s="30">
        <v>79.6</v>
      </c>
      <c r="J768" s="30">
        <v>100.2</v>
      </c>
      <c r="K768" s="30">
        <v>100.2</v>
      </c>
    </row>
    <row r="769" spans="1:11" ht="26.25">
      <c r="A769" s="21" t="s">
        <v>331</v>
      </c>
      <c r="B769" s="23" t="s">
        <v>265</v>
      </c>
      <c r="C769" s="23" t="s">
        <v>262</v>
      </c>
      <c r="D769" s="33" t="s">
        <v>298</v>
      </c>
      <c r="E769" s="34" t="s">
        <v>242</v>
      </c>
      <c r="F769" s="34" t="s">
        <v>260</v>
      </c>
      <c r="G769" s="34" t="s">
        <v>330</v>
      </c>
      <c r="H769" s="23"/>
      <c r="I769" s="30">
        <f aca="true" t="shared" si="150" ref="I769:K770">I770</f>
        <v>85.1</v>
      </c>
      <c r="J769" s="30">
        <f t="shared" si="150"/>
        <v>108.6</v>
      </c>
      <c r="K769" s="30">
        <f t="shared" si="150"/>
        <v>108.6</v>
      </c>
    </row>
    <row r="770" spans="1:11" ht="26.25">
      <c r="A770" s="17" t="s">
        <v>23</v>
      </c>
      <c r="B770" s="23" t="s">
        <v>265</v>
      </c>
      <c r="C770" s="23" t="s">
        <v>262</v>
      </c>
      <c r="D770" s="33" t="s">
        <v>298</v>
      </c>
      <c r="E770" s="34" t="s">
        <v>242</v>
      </c>
      <c r="F770" s="34" t="s">
        <v>260</v>
      </c>
      <c r="G770" s="34" t="s">
        <v>330</v>
      </c>
      <c r="H770" s="23" t="s">
        <v>311</v>
      </c>
      <c r="I770" s="30">
        <f t="shared" si="150"/>
        <v>85.1</v>
      </c>
      <c r="J770" s="30">
        <f t="shared" si="150"/>
        <v>108.6</v>
      </c>
      <c r="K770" s="30">
        <f t="shared" si="150"/>
        <v>108.6</v>
      </c>
    </row>
    <row r="771" spans="1:11" ht="26.25">
      <c r="A771" s="21" t="s">
        <v>240</v>
      </c>
      <c r="B771" s="23" t="s">
        <v>265</v>
      </c>
      <c r="C771" s="23" t="s">
        <v>262</v>
      </c>
      <c r="D771" s="33" t="s">
        <v>298</v>
      </c>
      <c r="E771" s="34" t="s">
        <v>242</v>
      </c>
      <c r="F771" s="34" t="s">
        <v>260</v>
      </c>
      <c r="G771" s="34" t="s">
        <v>330</v>
      </c>
      <c r="H771" s="23" t="s">
        <v>245</v>
      </c>
      <c r="I771" s="30">
        <v>85.1</v>
      </c>
      <c r="J771" s="30">
        <v>108.6</v>
      </c>
      <c r="K771" s="30">
        <v>108.6</v>
      </c>
    </row>
    <row r="772" spans="1:11" ht="12.75">
      <c r="A772" s="11" t="s">
        <v>167</v>
      </c>
      <c r="B772" s="12" t="s">
        <v>265</v>
      </c>
      <c r="C772" s="12" t="s">
        <v>262</v>
      </c>
      <c r="D772" s="18" t="s">
        <v>298</v>
      </c>
      <c r="E772" s="19" t="s">
        <v>236</v>
      </c>
      <c r="F772" s="19" t="s">
        <v>25</v>
      </c>
      <c r="G772" s="19" t="s">
        <v>30</v>
      </c>
      <c r="H772" s="12"/>
      <c r="I772" s="29">
        <f>I773</f>
        <v>38793.7</v>
      </c>
      <c r="J772" s="29">
        <f>J773</f>
        <v>35784.8</v>
      </c>
      <c r="K772" s="29">
        <f>K773</f>
        <v>35784.8</v>
      </c>
    </row>
    <row r="773" spans="1:11" ht="26.25">
      <c r="A773" s="11" t="s">
        <v>40</v>
      </c>
      <c r="B773" s="12" t="s">
        <v>265</v>
      </c>
      <c r="C773" s="12" t="s">
        <v>262</v>
      </c>
      <c r="D773" s="18" t="s">
        <v>298</v>
      </c>
      <c r="E773" s="19" t="s">
        <v>236</v>
      </c>
      <c r="F773" s="19" t="s">
        <v>260</v>
      </c>
      <c r="G773" s="19" t="s">
        <v>30</v>
      </c>
      <c r="H773" s="12"/>
      <c r="I773" s="29">
        <f>I774+I777+I782+I789+I795+I792</f>
        <v>38793.7</v>
      </c>
      <c r="J773" s="29">
        <f>J774+J777+J782+J789+J795+J792</f>
        <v>35784.8</v>
      </c>
      <c r="K773" s="29">
        <f>K774+K777+K782+K789+K795+K792</f>
        <v>35784.8</v>
      </c>
    </row>
    <row r="774" spans="1:11" ht="26.25">
      <c r="A774" s="32" t="s">
        <v>31</v>
      </c>
      <c r="B774" s="12" t="s">
        <v>265</v>
      </c>
      <c r="C774" s="12" t="s">
        <v>262</v>
      </c>
      <c r="D774" s="18" t="s">
        <v>298</v>
      </c>
      <c r="E774" s="19" t="s">
        <v>236</v>
      </c>
      <c r="F774" s="19" t="s">
        <v>260</v>
      </c>
      <c r="G774" s="19" t="s">
        <v>26</v>
      </c>
      <c r="H774" s="12"/>
      <c r="I774" s="29">
        <f aca="true" t="shared" si="151" ref="I774:K775">I775</f>
        <v>3924.1</v>
      </c>
      <c r="J774" s="29">
        <f t="shared" si="151"/>
        <v>3924.1</v>
      </c>
      <c r="K774" s="29">
        <f t="shared" si="151"/>
        <v>3924.1</v>
      </c>
    </row>
    <row r="775" spans="1:11" ht="39">
      <c r="A775" s="17" t="s">
        <v>309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260</v>
      </c>
      <c r="G775" s="19" t="s">
        <v>26</v>
      </c>
      <c r="H775" s="12" t="s">
        <v>310</v>
      </c>
      <c r="I775" s="29">
        <f t="shared" si="151"/>
        <v>3924.1</v>
      </c>
      <c r="J775" s="29">
        <f t="shared" si="151"/>
        <v>3924.1</v>
      </c>
      <c r="K775" s="29">
        <f t="shared" si="151"/>
        <v>3924.1</v>
      </c>
    </row>
    <row r="776" spans="1:11" ht="12.75">
      <c r="A776" s="17" t="s">
        <v>243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26</v>
      </c>
      <c r="H776" s="12" t="s">
        <v>244</v>
      </c>
      <c r="I776" s="29">
        <v>3924.1</v>
      </c>
      <c r="J776" s="29">
        <v>3924.1</v>
      </c>
      <c r="K776" s="29">
        <v>3924.1</v>
      </c>
    </row>
    <row r="777" spans="1:11" ht="12.75">
      <c r="A777" s="17" t="s">
        <v>32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27</v>
      </c>
      <c r="H777" s="12"/>
      <c r="I777" s="29">
        <f>I778+I780</f>
        <v>318.2</v>
      </c>
      <c r="J777" s="29">
        <f>J778+J780</f>
        <v>129.1</v>
      </c>
      <c r="K777" s="29">
        <f>K778+K780</f>
        <v>129.1</v>
      </c>
    </row>
    <row r="778" spans="1:11" ht="26.25">
      <c r="A778" s="17" t="s">
        <v>23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27</v>
      </c>
      <c r="H778" s="12" t="s">
        <v>311</v>
      </c>
      <c r="I778" s="29">
        <f>I779</f>
        <v>317.4</v>
      </c>
      <c r="J778" s="29">
        <f>J779</f>
        <v>129.1</v>
      </c>
      <c r="K778" s="29">
        <f>K779</f>
        <v>129.1</v>
      </c>
    </row>
    <row r="779" spans="1:11" ht="26.25">
      <c r="A779" s="11" t="s">
        <v>240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27</v>
      </c>
      <c r="H779" s="12" t="s">
        <v>245</v>
      </c>
      <c r="I779" s="29">
        <v>317.4</v>
      </c>
      <c r="J779" s="29">
        <v>129.1</v>
      </c>
      <c r="K779" s="29">
        <v>129.1</v>
      </c>
    </row>
    <row r="780" spans="1:11" ht="12.75">
      <c r="A780" s="17" t="s">
        <v>0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27</v>
      </c>
      <c r="H780" s="12" t="s">
        <v>1</v>
      </c>
      <c r="I780" s="29">
        <f>I781</f>
        <v>0.8</v>
      </c>
      <c r="J780" s="29">
        <f>J781</f>
        <v>0</v>
      </c>
      <c r="K780" s="29">
        <f>K781</f>
        <v>0</v>
      </c>
    </row>
    <row r="781" spans="1:11" ht="12.75">
      <c r="A781" s="17" t="s">
        <v>246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27</v>
      </c>
      <c r="H781" s="12" t="s">
        <v>247</v>
      </c>
      <c r="I781" s="29">
        <v>0.8</v>
      </c>
      <c r="J781" s="29"/>
      <c r="K781" s="29"/>
    </row>
    <row r="782" spans="1:11" ht="26.25">
      <c r="A782" s="17" t="s">
        <v>158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163</v>
      </c>
      <c r="H782" s="12"/>
      <c r="I782" s="29">
        <f>I783+I785+I787</f>
        <v>15857.3</v>
      </c>
      <c r="J782" s="29">
        <f>J783+J785+J787</f>
        <v>15325.5</v>
      </c>
      <c r="K782" s="29">
        <f>K783+K785+K787</f>
        <v>15325.5</v>
      </c>
    </row>
    <row r="783" spans="1:11" ht="39">
      <c r="A783" s="17" t="s">
        <v>309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163</v>
      </c>
      <c r="H783" s="12" t="s">
        <v>310</v>
      </c>
      <c r="I783" s="29">
        <f>I784</f>
        <v>15191.5</v>
      </c>
      <c r="J783" s="29">
        <f>J784</f>
        <v>15014.9</v>
      </c>
      <c r="K783" s="29">
        <f>K784</f>
        <v>15014.9</v>
      </c>
    </row>
    <row r="784" spans="1:11" ht="12.75">
      <c r="A784" s="11" t="s">
        <v>248</v>
      </c>
      <c r="B784" s="12" t="s">
        <v>265</v>
      </c>
      <c r="C784" s="12" t="s">
        <v>262</v>
      </c>
      <c r="D784" s="18" t="s">
        <v>298</v>
      </c>
      <c r="E784" s="19" t="s">
        <v>236</v>
      </c>
      <c r="F784" s="19" t="s">
        <v>260</v>
      </c>
      <c r="G784" s="19" t="s">
        <v>163</v>
      </c>
      <c r="H784" s="12" t="s">
        <v>249</v>
      </c>
      <c r="I784" s="29">
        <v>15191.5</v>
      </c>
      <c r="J784" s="29">
        <v>15014.9</v>
      </c>
      <c r="K784" s="29">
        <v>15014.9</v>
      </c>
    </row>
    <row r="785" spans="1:11" ht="26.25">
      <c r="A785" s="17" t="s">
        <v>23</v>
      </c>
      <c r="B785" s="12" t="s">
        <v>265</v>
      </c>
      <c r="C785" s="12" t="s">
        <v>262</v>
      </c>
      <c r="D785" s="18" t="s">
        <v>298</v>
      </c>
      <c r="E785" s="19" t="s">
        <v>236</v>
      </c>
      <c r="F785" s="19" t="s">
        <v>260</v>
      </c>
      <c r="G785" s="19" t="s">
        <v>163</v>
      </c>
      <c r="H785" s="12" t="s">
        <v>311</v>
      </c>
      <c r="I785" s="29">
        <f>I786</f>
        <v>641.4</v>
      </c>
      <c r="J785" s="29">
        <f>J786</f>
        <v>310.6</v>
      </c>
      <c r="K785" s="29">
        <f>K786</f>
        <v>310.6</v>
      </c>
    </row>
    <row r="786" spans="1:11" ht="26.25">
      <c r="A786" s="11" t="s">
        <v>240</v>
      </c>
      <c r="B786" s="12" t="s">
        <v>265</v>
      </c>
      <c r="C786" s="12" t="s">
        <v>262</v>
      </c>
      <c r="D786" s="18" t="s">
        <v>298</v>
      </c>
      <c r="E786" s="19" t="s">
        <v>236</v>
      </c>
      <c r="F786" s="19" t="s">
        <v>260</v>
      </c>
      <c r="G786" s="19" t="s">
        <v>163</v>
      </c>
      <c r="H786" s="12" t="s">
        <v>245</v>
      </c>
      <c r="I786" s="29">
        <v>641.4</v>
      </c>
      <c r="J786" s="29">
        <v>310.6</v>
      </c>
      <c r="K786" s="29">
        <v>310.6</v>
      </c>
    </row>
    <row r="787" spans="1:11" ht="12.75">
      <c r="A787" s="17" t="s">
        <v>0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260</v>
      </c>
      <c r="G787" s="19" t="s">
        <v>163</v>
      </c>
      <c r="H787" s="12" t="s">
        <v>1</v>
      </c>
      <c r="I787" s="29">
        <f>I788</f>
        <v>24.4</v>
      </c>
      <c r="J787" s="29">
        <f>J788</f>
        <v>0</v>
      </c>
      <c r="K787" s="29">
        <f>K788</f>
        <v>0</v>
      </c>
    </row>
    <row r="788" spans="1:11" ht="12.75">
      <c r="A788" s="17" t="s">
        <v>246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163</v>
      </c>
      <c r="H788" s="12" t="s">
        <v>247</v>
      </c>
      <c r="I788" s="29">
        <v>24.4</v>
      </c>
      <c r="J788" s="29"/>
      <c r="K788" s="29"/>
    </row>
    <row r="789" spans="1:11" ht="39">
      <c r="A789" s="17" t="s">
        <v>159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164</v>
      </c>
      <c r="H789" s="12"/>
      <c r="I789" s="29">
        <f aca="true" t="shared" si="152" ref="I789:K790">I790</f>
        <v>16201</v>
      </c>
      <c r="J789" s="29">
        <f t="shared" si="152"/>
        <v>14076.1</v>
      </c>
      <c r="K789" s="29">
        <f t="shared" si="152"/>
        <v>14076.1</v>
      </c>
    </row>
    <row r="790" spans="1:11" ht="26.25">
      <c r="A790" s="11" t="s">
        <v>234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164</v>
      </c>
      <c r="H790" s="12" t="s">
        <v>233</v>
      </c>
      <c r="I790" s="29">
        <f t="shared" si="152"/>
        <v>16201</v>
      </c>
      <c r="J790" s="29">
        <f t="shared" si="152"/>
        <v>14076.1</v>
      </c>
      <c r="K790" s="29">
        <f t="shared" si="152"/>
        <v>14076.1</v>
      </c>
    </row>
    <row r="791" spans="1:11" ht="12.75">
      <c r="A791" s="11" t="s">
        <v>235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164</v>
      </c>
      <c r="H791" s="12" t="s">
        <v>250</v>
      </c>
      <c r="I791" s="29">
        <v>16201</v>
      </c>
      <c r="J791" s="29">
        <v>14076.1</v>
      </c>
      <c r="K791" s="29">
        <v>14076.1</v>
      </c>
    </row>
    <row r="792" spans="1:11" ht="26.25">
      <c r="A792" s="11" t="s">
        <v>342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388</v>
      </c>
      <c r="H792" s="12"/>
      <c r="I792" s="29">
        <f aca="true" t="shared" si="153" ref="I792:K793">I793</f>
        <v>1130.9</v>
      </c>
      <c r="J792" s="29">
        <f t="shared" si="153"/>
        <v>466</v>
      </c>
      <c r="K792" s="29">
        <f t="shared" si="153"/>
        <v>466</v>
      </c>
    </row>
    <row r="793" spans="1:11" ht="26.25">
      <c r="A793" s="11" t="s">
        <v>234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388</v>
      </c>
      <c r="H793" s="12" t="s">
        <v>233</v>
      </c>
      <c r="I793" s="29">
        <f t="shared" si="153"/>
        <v>1130.9</v>
      </c>
      <c r="J793" s="29">
        <f t="shared" si="153"/>
        <v>466</v>
      </c>
      <c r="K793" s="29">
        <f t="shared" si="153"/>
        <v>466</v>
      </c>
    </row>
    <row r="794" spans="1:11" ht="12.75">
      <c r="A794" s="11" t="s">
        <v>235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388</v>
      </c>
      <c r="H794" s="12" t="s">
        <v>250</v>
      </c>
      <c r="I794" s="29">
        <v>1130.9</v>
      </c>
      <c r="J794" s="29">
        <v>466</v>
      </c>
      <c r="K794" s="29">
        <v>466</v>
      </c>
    </row>
    <row r="795" spans="1:11" ht="26.25">
      <c r="A795" s="11" t="s">
        <v>340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341</v>
      </c>
      <c r="H795" s="12"/>
      <c r="I795" s="29">
        <f aca="true" t="shared" si="154" ref="I795:K796">I796</f>
        <v>1362.2</v>
      </c>
      <c r="J795" s="29">
        <f t="shared" si="154"/>
        <v>1864</v>
      </c>
      <c r="K795" s="29">
        <f t="shared" si="154"/>
        <v>1864</v>
      </c>
    </row>
    <row r="796" spans="1:11" ht="26.25">
      <c r="A796" s="11" t="s">
        <v>234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341</v>
      </c>
      <c r="H796" s="12" t="s">
        <v>233</v>
      </c>
      <c r="I796" s="29">
        <f t="shared" si="154"/>
        <v>1362.2</v>
      </c>
      <c r="J796" s="29">
        <f t="shared" si="154"/>
        <v>1864</v>
      </c>
      <c r="K796" s="29">
        <f t="shared" si="154"/>
        <v>1864</v>
      </c>
    </row>
    <row r="797" spans="1:11" ht="12.75">
      <c r="A797" s="11" t="s">
        <v>235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341</v>
      </c>
      <c r="H797" s="12" t="s">
        <v>250</v>
      </c>
      <c r="I797" s="29">
        <v>1362.2</v>
      </c>
      <c r="J797" s="29">
        <v>1864</v>
      </c>
      <c r="K797" s="29">
        <v>1864</v>
      </c>
    </row>
    <row r="798" spans="1:11" ht="26.25">
      <c r="A798" s="71" t="s">
        <v>369</v>
      </c>
      <c r="B798" s="76" t="s">
        <v>265</v>
      </c>
      <c r="C798" s="76" t="s">
        <v>262</v>
      </c>
      <c r="D798" s="77" t="s">
        <v>3</v>
      </c>
      <c r="E798" s="78" t="s">
        <v>231</v>
      </c>
      <c r="F798" s="78" t="s">
        <v>25</v>
      </c>
      <c r="G798" s="78" t="s">
        <v>30</v>
      </c>
      <c r="H798" s="76"/>
      <c r="I798" s="85">
        <f>I799</f>
        <v>176.6</v>
      </c>
      <c r="J798" s="85">
        <f aca="true" t="shared" si="155" ref="J798:K802">J799</f>
        <v>88.3</v>
      </c>
      <c r="K798" s="85">
        <f t="shared" si="155"/>
        <v>88.3</v>
      </c>
    </row>
    <row r="799" spans="1:11" ht="26.25">
      <c r="A799" s="17" t="s">
        <v>144</v>
      </c>
      <c r="B799" s="12" t="s">
        <v>265</v>
      </c>
      <c r="C799" s="12" t="s">
        <v>262</v>
      </c>
      <c r="D799" s="18" t="s">
        <v>3</v>
      </c>
      <c r="E799" s="19" t="s">
        <v>242</v>
      </c>
      <c r="F799" s="19" t="s">
        <v>25</v>
      </c>
      <c r="G799" s="19" t="s">
        <v>30</v>
      </c>
      <c r="H799" s="12"/>
      <c r="I799" s="29">
        <f>I800</f>
        <v>176.6</v>
      </c>
      <c r="J799" s="29">
        <f t="shared" si="155"/>
        <v>88.3</v>
      </c>
      <c r="K799" s="29">
        <f t="shared" si="155"/>
        <v>88.3</v>
      </c>
    </row>
    <row r="800" spans="1:11" ht="26.25">
      <c r="A800" s="17" t="s">
        <v>145</v>
      </c>
      <c r="B800" s="12" t="s">
        <v>265</v>
      </c>
      <c r="C800" s="12" t="s">
        <v>262</v>
      </c>
      <c r="D800" s="18" t="s">
        <v>3</v>
      </c>
      <c r="E800" s="19" t="s">
        <v>242</v>
      </c>
      <c r="F800" s="19" t="s">
        <v>260</v>
      </c>
      <c r="G800" s="19" t="s">
        <v>30</v>
      </c>
      <c r="H800" s="12"/>
      <c r="I800" s="29">
        <f>I801</f>
        <v>176.6</v>
      </c>
      <c r="J800" s="29">
        <f t="shared" si="155"/>
        <v>88.3</v>
      </c>
      <c r="K800" s="29">
        <f t="shared" si="155"/>
        <v>88.3</v>
      </c>
    </row>
    <row r="801" spans="1:11" ht="12.75">
      <c r="A801" s="17" t="s">
        <v>146</v>
      </c>
      <c r="B801" s="12" t="s">
        <v>265</v>
      </c>
      <c r="C801" s="12" t="s">
        <v>262</v>
      </c>
      <c r="D801" s="18" t="s">
        <v>3</v>
      </c>
      <c r="E801" s="19" t="s">
        <v>242</v>
      </c>
      <c r="F801" s="19" t="s">
        <v>260</v>
      </c>
      <c r="G801" s="19" t="s">
        <v>150</v>
      </c>
      <c r="H801" s="12"/>
      <c r="I801" s="29">
        <f>I802</f>
        <v>176.6</v>
      </c>
      <c r="J801" s="29">
        <f t="shared" si="155"/>
        <v>88.3</v>
      </c>
      <c r="K801" s="29">
        <f t="shared" si="155"/>
        <v>88.3</v>
      </c>
    </row>
    <row r="802" spans="1:11" ht="26.25">
      <c r="A802" s="17" t="s">
        <v>23</v>
      </c>
      <c r="B802" s="12" t="s">
        <v>265</v>
      </c>
      <c r="C802" s="12" t="s">
        <v>262</v>
      </c>
      <c r="D802" s="18" t="s">
        <v>3</v>
      </c>
      <c r="E802" s="19" t="s">
        <v>242</v>
      </c>
      <c r="F802" s="19" t="s">
        <v>260</v>
      </c>
      <c r="G802" s="19" t="s">
        <v>150</v>
      </c>
      <c r="H802" s="12" t="s">
        <v>233</v>
      </c>
      <c r="I802" s="29">
        <f>I803</f>
        <v>176.6</v>
      </c>
      <c r="J802" s="29">
        <f t="shared" si="155"/>
        <v>88.3</v>
      </c>
      <c r="K802" s="29">
        <f t="shared" si="155"/>
        <v>88.3</v>
      </c>
    </row>
    <row r="803" spans="1:11" ht="26.25">
      <c r="A803" s="17" t="s">
        <v>240</v>
      </c>
      <c r="B803" s="12" t="s">
        <v>265</v>
      </c>
      <c r="C803" s="12" t="s">
        <v>262</v>
      </c>
      <c r="D803" s="18" t="s">
        <v>3</v>
      </c>
      <c r="E803" s="19" t="s">
        <v>242</v>
      </c>
      <c r="F803" s="19" t="s">
        <v>260</v>
      </c>
      <c r="G803" s="19" t="s">
        <v>150</v>
      </c>
      <c r="H803" s="12" t="s">
        <v>250</v>
      </c>
      <c r="I803" s="29">
        <v>176.6</v>
      </c>
      <c r="J803" s="29">
        <v>88.3</v>
      </c>
      <c r="K803" s="29">
        <v>88.3</v>
      </c>
    </row>
    <row r="804" spans="1:11" ht="12.75">
      <c r="A804" s="9" t="s">
        <v>230</v>
      </c>
      <c r="B804" s="1" t="s">
        <v>281</v>
      </c>
      <c r="C804" s="31"/>
      <c r="D804" s="25"/>
      <c r="E804" s="26"/>
      <c r="F804" s="26"/>
      <c r="G804" s="27"/>
      <c r="H804" s="31"/>
      <c r="I804" s="28">
        <f>I805+I879</f>
        <v>103404</v>
      </c>
      <c r="J804" s="28">
        <f>J805+J879</f>
        <v>118967.6</v>
      </c>
      <c r="K804" s="28">
        <f>K805+K879</f>
        <v>91803.20000000001</v>
      </c>
    </row>
    <row r="805" spans="1:11" ht="12.75">
      <c r="A805" s="44" t="s">
        <v>282</v>
      </c>
      <c r="B805" s="45" t="s">
        <v>281</v>
      </c>
      <c r="C805" s="45" t="s">
        <v>260</v>
      </c>
      <c r="D805" s="51"/>
      <c r="E805" s="52"/>
      <c r="F805" s="52"/>
      <c r="G805" s="53"/>
      <c r="H805" s="50"/>
      <c r="I805" s="56">
        <f>+I806+I812+I818+I867</f>
        <v>95649</v>
      </c>
      <c r="J805" s="56">
        <f>+J806+J812+J818+J867</f>
        <v>111635</v>
      </c>
      <c r="K805" s="56">
        <f>+K806+K812+K818+K867</f>
        <v>84470.6</v>
      </c>
    </row>
    <row r="806" spans="1:11" ht="39">
      <c r="A806" s="84" t="s">
        <v>357</v>
      </c>
      <c r="B806" s="76" t="s">
        <v>281</v>
      </c>
      <c r="C806" s="76" t="s">
        <v>260</v>
      </c>
      <c r="D806" s="67" t="s">
        <v>266</v>
      </c>
      <c r="E806" s="68" t="s">
        <v>231</v>
      </c>
      <c r="F806" s="68" t="s">
        <v>25</v>
      </c>
      <c r="G806" s="68" t="s">
        <v>30</v>
      </c>
      <c r="H806" s="76"/>
      <c r="I806" s="85">
        <f aca="true" t="shared" si="156" ref="I806:K807">I807</f>
        <v>10</v>
      </c>
      <c r="J806" s="85">
        <f t="shared" si="156"/>
        <v>5</v>
      </c>
      <c r="K806" s="85">
        <f t="shared" si="156"/>
        <v>5</v>
      </c>
    </row>
    <row r="807" spans="1:11" ht="26.25">
      <c r="A807" s="32" t="s">
        <v>57</v>
      </c>
      <c r="B807" s="12" t="s">
        <v>281</v>
      </c>
      <c r="C807" s="12" t="s">
        <v>260</v>
      </c>
      <c r="D807" s="33" t="s">
        <v>266</v>
      </c>
      <c r="E807" s="34" t="s">
        <v>229</v>
      </c>
      <c r="F807" s="34" t="s">
        <v>25</v>
      </c>
      <c r="G807" s="34" t="s">
        <v>30</v>
      </c>
      <c r="H807" s="12"/>
      <c r="I807" s="29">
        <f t="shared" si="156"/>
        <v>10</v>
      </c>
      <c r="J807" s="29">
        <f t="shared" si="156"/>
        <v>5</v>
      </c>
      <c r="K807" s="29">
        <f t="shared" si="156"/>
        <v>5</v>
      </c>
    </row>
    <row r="808" spans="1:11" ht="66">
      <c r="A808" s="91" t="s">
        <v>60</v>
      </c>
      <c r="B808" s="12" t="s">
        <v>281</v>
      </c>
      <c r="C808" s="12" t="s">
        <v>260</v>
      </c>
      <c r="D808" s="33" t="s">
        <v>266</v>
      </c>
      <c r="E808" s="34" t="s">
        <v>229</v>
      </c>
      <c r="F808" s="34" t="s">
        <v>266</v>
      </c>
      <c r="G808" s="34" t="s">
        <v>30</v>
      </c>
      <c r="H808" s="12"/>
      <c r="I808" s="29">
        <f aca="true" t="shared" si="157" ref="I808:K810">I809</f>
        <v>10</v>
      </c>
      <c r="J808" s="29">
        <f t="shared" si="157"/>
        <v>5</v>
      </c>
      <c r="K808" s="29">
        <f t="shared" si="157"/>
        <v>5</v>
      </c>
    </row>
    <row r="809" spans="1:11" ht="12.75">
      <c r="A809" s="32" t="s">
        <v>61</v>
      </c>
      <c r="B809" s="12" t="s">
        <v>281</v>
      </c>
      <c r="C809" s="12" t="s">
        <v>260</v>
      </c>
      <c r="D809" s="33" t="s">
        <v>266</v>
      </c>
      <c r="E809" s="34" t="s">
        <v>229</v>
      </c>
      <c r="F809" s="34" t="s">
        <v>266</v>
      </c>
      <c r="G809" s="34" t="s">
        <v>63</v>
      </c>
      <c r="H809" s="12"/>
      <c r="I809" s="29">
        <f t="shared" si="157"/>
        <v>10</v>
      </c>
      <c r="J809" s="29">
        <f t="shared" si="157"/>
        <v>5</v>
      </c>
      <c r="K809" s="29">
        <f t="shared" si="157"/>
        <v>5</v>
      </c>
    </row>
    <row r="810" spans="1:11" ht="26.25">
      <c r="A810" s="17" t="s">
        <v>23</v>
      </c>
      <c r="B810" s="12" t="s">
        <v>281</v>
      </c>
      <c r="C810" s="12" t="s">
        <v>260</v>
      </c>
      <c r="D810" s="33" t="s">
        <v>266</v>
      </c>
      <c r="E810" s="34" t="s">
        <v>229</v>
      </c>
      <c r="F810" s="34" t="s">
        <v>266</v>
      </c>
      <c r="G810" s="34" t="s">
        <v>63</v>
      </c>
      <c r="H810" s="12" t="s">
        <v>311</v>
      </c>
      <c r="I810" s="29">
        <f t="shared" si="157"/>
        <v>10</v>
      </c>
      <c r="J810" s="29">
        <f t="shared" si="157"/>
        <v>5</v>
      </c>
      <c r="K810" s="29">
        <f t="shared" si="157"/>
        <v>5</v>
      </c>
    </row>
    <row r="811" spans="1:11" ht="26.25">
      <c r="A811" s="17" t="s">
        <v>240</v>
      </c>
      <c r="B811" s="12" t="s">
        <v>281</v>
      </c>
      <c r="C811" s="12" t="s">
        <v>260</v>
      </c>
      <c r="D811" s="33" t="s">
        <v>266</v>
      </c>
      <c r="E811" s="34" t="s">
        <v>229</v>
      </c>
      <c r="F811" s="34" t="s">
        <v>266</v>
      </c>
      <c r="G811" s="34" t="s">
        <v>63</v>
      </c>
      <c r="H811" s="12" t="s">
        <v>245</v>
      </c>
      <c r="I811" s="29">
        <v>10</v>
      </c>
      <c r="J811" s="29">
        <v>5</v>
      </c>
      <c r="K811" s="29">
        <v>5</v>
      </c>
    </row>
    <row r="812" spans="1:11" ht="39">
      <c r="A812" s="71" t="s">
        <v>358</v>
      </c>
      <c r="B812" s="76" t="s">
        <v>281</v>
      </c>
      <c r="C812" s="76" t="s">
        <v>260</v>
      </c>
      <c r="D812" s="77" t="s">
        <v>261</v>
      </c>
      <c r="E812" s="78" t="s">
        <v>231</v>
      </c>
      <c r="F812" s="78" t="s">
        <v>25</v>
      </c>
      <c r="G812" s="78" t="s">
        <v>30</v>
      </c>
      <c r="H812" s="88"/>
      <c r="I812" s="85">
        <f>I813</f>
        <v>58</v>
      </c>
      <c r="J812" s="85">
        <f>J813</f>
        <v>24</v>
      </c>
      <c r="K812" s="85">
        <f>K813</f>
        <v>24</v>
      </c>
    </row>
    <row r="813" spans="1:11" ht="12.75">
      <c r="A813" s="32" t="s">
        <v>121</v>
      </c>
      <c r="B813" s="12" t="s">
        <v>281</v>
      </c>
      <c r="C813" s="12" t="s">
        <v>260</v>
      </c>
      <c r="D813" s="18" t="s">
        <v>261</v>
      </c>
      <c r="E813" s="19" t="s">
        <v>229</v>
      </c>
      <c r="F813" s="19" t="s">
        <v>25</v>
      </c>
      <c r="G813" s="19" t="s">
        <v>30</v>
      </c>
      <c r="H813" s="89"/>
      <c r="I813" s="29">
        <f aca="true" t="shared" si="158" ref="I813:K816">I814</f>
        <v>58</v>
      </c>
      <c r="J813" s="29">
        <f t="shared" si="158"/>
        <v>24</v>
      </c>
      <c r="K813" s="29">
        <f t="shared" si="158"/>
        <v>24</v>
      </c>
    </row>
    <row r="814" spans="1:11" ht="52.5">
      <c r="A814" s="32" t="s">
        <v>122</v>
      </c>
      <c r="B814" s="12" t="s">
        <v>281</v>
      </c>
      <c r="C814" s="12" t="s">
        <v>260</v>
      </c>
      <c r="D814" s="18" t="s">
        <v>261</v>
      </c>
      <c r="E814" s="19" t="s">
        <v>229</v>
      </c>
      <c r="F814" s="19" t="s">
        <v>260</v>
      </c>
      <c r="G814" s="19" t="s">
        <v>30</v>
      </c>
      <c r="H814" s="89"/>
      <c r="I814" s="29">
        <f t="shared" si="158"/>
        <v>58</v>
      </c>
      <c r="J814" s="29">
        <f t="shared" si="158"/>
        <v>24</v>
      </c>
      <c r="K814" s="29">
        <f t="shared" si="158"/>
        <v>24</v>
      </c>
    </row>
    <row r="815" spans="1:11" ht="12.75">
      <c r="A815" s="32" t="s">
        <v>123</v>
      </c>
      <c r="B815" s="12" t="s">
        <v>281</v>
      </c>
      <c r="C815" s="12" t="s">
        <v>260</v>
      </c>
      <c r="D815" s="18" t="s">
        <v>261</v>
      </c>
      <c r="E815" s="19" t="s">
        <v>229</v>
      </c>
      <c r="F815" s="19" t="s">
        <v>260</v>
      </c>
      <c r="G815" s="19" t="s">
        <v>127</v>
      </c>
      <c r="H815" s="89"/>
      <c r="I815" s="29">
        <f t="shared" si="158"/>
        <v>58</v>
      </c>
      <c r="J815" s="29">
        <f t="shared" si="158"/>
        <v>24</v>
      </c>
      <c r="K815" s="29">
        <f t="shared" si="158"/>
        <v>24</v>
      </c>
    </row>
    <row r="816" spans="1:11" ht="26.25">
      <c r="A816" s="17" t="s">
        <v>234</v>
      </c>
      <c r="B816" s="12" t="s">
        <v>281</v>
      </c>
      <c r="C816" s="12" t="s">
        <v>260</v>
      </c>
      <c r="D816" s="18" t="s">
        <v>261</v>
      </c>
      <c r="E816" s="19" t="s">
        <v>229</v>
      </c>
      <c r="F816" s="19" t="s">
        <v>260</v>
      </c>
      <c r="G816" s="19" t="s">
        <v>127</v>
      </c>
      <c r="H816" s="12" t="s">
        <v>233</v>
      </c>
      <c r="I816" s="29">
        <f t="shared" si="158"/>
        <v>58</v>
      </c>
      <c r="J816" s="29">
        <f t="shared" si="158"/>
        <v>24</v>
      </c>
      <c r="K816" s="29">
        <f t="shared" si="158"/>
        <v>24</v>
      </c>
    </row>
    <row r="817" spans="1:11" ht="12.75">
      <c r="A817" s="17" t="s">
        <v>2</v>
      </c>
      <c r="B817" s="12" t="s">
        <v>281</v>
      </c>
      <c r="C817" s="12" t="s">
        <v>260</v>
      </c>
      <c r="D817" s="18" t="s">
        <v>261</v>
      </c>
      <c r="E817" s="19" t="s">
        <v>229</v>
      </c>
      <c r="F817" s="19" t="s">
        <v>260</v>
      </c>
      <c r="G817" s="19" t="s">
        <v>127</v>
      </c>
      <c r="H817" s="12" t="s">
        <v>250</v>
      </c>
      <c r="I817" s="29">
        <v>58</v>
      </c>
      <c r="J817" s="29">
        <v>24</v>
      </c>
      <c r="K817" s="29">
        <v>24</v>
      </c>
    </row>
    <row r="818" spans="1:11" ht="26.25">
      <c r="A818" s="84" t="s">
        <v>361</v>
      </c>
      <c r="B818" s="76" t="s">
        <v>281</v>
      </c>
      <c r="C818" s="76" t="s">
        <v>260</v>
      </c>
      <c r="D818" s="77" t="s">
        <v>268</v>
      </c>
      <c r="E818" s="78" t="s">
        <v>231</v>
      </c>
      <c r="F818" s="78" t="s">
        <v>25</v>
      </c>
      <c r="G818" s="78" t="s">
        <v>30</v>
      </c>
      <c r="H818" s="12"/>
      <c r="I818" s="85">
        <f>I819</f>
        <v>94583</v>
      </c>
      <c r="J818" s="85">
        <f>J819</f>
        <v>111606</v>
      </c>
      <c r="K818" s="85">
        <f>K819</f>
        <v>84441.6</v>
      </c>
    </row>
    <row r="819" spans="1:11" ht="12.75">
      <c r="A819" s="32" t="s">
        <v>130</v>
      </c>
      <c r="B819" s="12" t="s">
        <v>281</v>
      </c>
      <c r="C819" s="12" t="s">
        <v>260</v>
      </c>
      <c r="D819" s="18" t="s">
        <v>268</v>
      </c>
      <c r="E819" s="19" t="s">
        <v>229</v>
      </c>
      <c r="F819" s="19" t="s">
        <v>25</v>
      </c>
      <c r="G819" s="19" t="s">
        <v>30</v>
      </c>
      <c r="H819" s="12"/>
      <c r="I819" s="29">
        <f>I820+I824+I837+I850+I863</f>
        <v>94583</v>
      </c>
      <c r="J819" s="29">
        <f>J820+J824+J837+J850+J863</f>
        <v>111606</v>
      </c>
      <c r="K819" s="29">
        <f>K820+K824+K837+K850+K863</f>
        <v>84441.6</v>
      </c>
    </row>
    <row r="820" spans="1:11" ht="39">
      <c r="A820" s="32" t="s">
        <v>165</v>
      </c>
      <c r="B820" s="12" t="s">
        <v>281</v>
      </c>
      <c r="C820" s="12" t="s">
        <v>260</v>
      </c>
      <c r="D820" s="18" t="s">
        <v>268</v>
      </c>
      <c r="E820" s="19" t="s">
        <v>229</v>
      </c>
      <c r="F820" s="19" t="s">
        <v>260</v>
      </c>
      <c r="G820" s="19" t="s">
        <v>30</v>
      </c>
      <c r="H820" s="12"/>
      <c r="I820" s="29">
        <f aca="true" t="shared" si="159" ref="I820:K822">I821</f>
        <v>791</v>
      </c>
      <c r="J820" s="106">
        <f t="shared" si="159"/>
        <v>250</v>
      </c>
      <c r="K820" s="106">
        <f t="shared" si="159"/>
        <v>250</v>
      </c>
    </row>
    <row r="821" spans="1:11" ht="12.75">
      <c r="A821" s="17" t="s">
        <v>168</v>
      </c>
      <c r="B821" s="12" t="s">
        <v>281</v>
      </c>
      <c r="C821" s="12" t="s">
        <v>260</v>
      </c>
      <c r="D821" s="18" t="s">
        <v>268</v>
      </c>
      <c r="E821" s="19" t="s">
        <v>229</v>
      </c>
      <c r="F821" s="19" t="s">
        <v>260</v>
      </c>
      <c r="G821" s="19" t="s">
        <v>175</v>
      </c>
      <c r="H821" s="12"/>
      <c r="I821" s="29">
        <f>I822</f>
        <v>791</v>
      </c>
      <c r="J821" s="29">
        <f t="shared" si="159"/>
        <v>250</v>
      </c>
      <c r="K821" s="29">
        <f t="shared" si="159"/>
        <v>250</v>
      </c>
    </row>
    <row r="822" spans="1:11" ht="26.25">
      <c r="A822" s="17" t="s">
        <v>23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260</v>
      </c>
      <c r="G822" s="19" t="s">
        <v>175</v>
      </c>
      <c r="H822" s="12" t="s">
        <v>311</v>
      </c>
      <c r="I822" s="29">
        <f t="shared" si="159"/>
        <v>791</v>
      </c>
      <c r="J822" s="106">
        <f t="shared" si="159"/>
        <v>250</v>
      </c>
      <c r="K822" s="106">
        <f t="shared" si="159"/>
        <v>250</v>
      </c>
    </row>
    <row r="823" spans="1:11" ht="26.25">
      <c r="A823" s="17" t="s">
        <v>240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260</v>
      </c>
      <c r="G823" s="19" t="s">
        <v>175</v>
      </c>
      <c r="H823" s="12" t="s">
        <v>245</v>
      </c>
      <c r="I823" s="29">
        <v>791</v>
      </c>
      <c r="J823" s="106">
        <v>250</v>
      </c>
      <c r="K823" s="106">
        <v>250</v>
      </c>
    </row>
    <row r="824" spans="1:11" ht="12.75">
      <c r="A824" s="17" t="s">
        <v>169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266</v>
      </c>
      <c r="G824" s="19" t="s">
        <v>30</v>
      </c>
      <c r="H824" s="12"/>
      <c r="I824" s="29">
        <f>I825+I831+I828+I834</f>
        <v>29974.6</v>
      </c>
      <c r="J824" s="29">
        <f>J825+J831+J828+J834</f>
        <v>26166.899999999998</v>
      </c>
      <c r="K824" s="29">
        <f>K825+K831+K828+K834</f>
        <v>26166.899999999998</v>
      </c>
    </row>
    <row r="825" spans="1:11" ht="26.25">
      <c r="A825" s="32" t="s">
        <v>170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266</v>
      </c>
      <c r="G825" s="19" t="s">
        <v>176</v>
      </c>
      <c r="H825" s="12"/>
      <c r="I825" s="29">
        <f aca="true" t="shared" si="160" ref="I825:K826">I826</f>
        <v>3312.8</v>
      </c>
      <c r="J825" s="29">
        <f t="shared" si="160"/>
        <v>1553.4</v>
      </c>
      <c r="K825" s="29">
        <f t="shared" si="160"/>
        <v>1553.4</v>
      </c>
    </row>
    <row r="826" spans="1:11" ht="26.25">
      <c r="A826" s="17" t="s">
        <v>234</v>
      </c>
      <c r="B826" s="12" t="s">
        <v>281</v>
      </c>
      <c r="C826" s="12" t="s">
        <v>260</v>
      </c>
      <c r="D826" s="18" t="s">
        <v>268</v>
      </c>
      <c r="E826" s="19" t="s">
        <v>229</v>
      </c>
      <c r="F826" s="19" t="s">
        <v>266</v>
      </c>
      <c r="G826" s="19" t="s">
        <v>176</v>
      </c>
      <c r="H826" s="12" t="s">
        <v>233</v>
      </c>
      <c r="I826" s="29">
        <f t="shared" si="160"/>
        <v>3312.8</v>
      </c>
      <c r="J826" s="29">
        <f t="shared" si="160"/>
        <v>1553.4</v>
      </c>
      <c r="K826" s="29">
        <f t="shared" si="160"/>
        <v>1553.4</v>
      </c>
    </row>
    <row r="827" spans="1:11" ht="12.75">
      <c r="A827" s="17" t="s">
        <v>2</v>
      </c>
      <c r="B827" s="12" t="s">
        <v>281</v>
      </c>
      <c r="C827" s="12" t="s">
        <v>260</v>
      </c>
      <c r="D827" s="18" t="s">
        <v>268</v>
      </c>
      <c r="E827" s="19" t="s">
        <v>229</v>
      </c>
      <c r="F827" s="19" t="s">
        <v>266</v>
      </c>
      <c r="G827" s="19" t="s">
        <v>176</v>
      </c>
      <c r="H827" s="12" t="s">
        <v>250</v>
      </c>
      <c r="I827" s="29">
        <v>3312.8</v>
      </c>
      <c r="J827" s="29">
        <v>1553.4</v>
      </c>
      <c r="K827" s="29">
        <v>1553.4</v>
      </c>
    </row>
    <row r="828" spans="1:11" ht="52.5">
      <c r="A828" s="17" t="s">
        <v>415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266</v>
      </c>
      <c r="G828" s="19" t="s">
        <v>390</v>
      </c>
      <c r="H828" s="12"/>
      <c r="I828" s="29">
        <f aca="true" t="shared" si="161" ref="I828:K829">I829</f>
        <v>18339.4</v>
      </c>
      <c r="J828" s="29">
        <f t="shared" si="161"/>
        <v>17400.6</v>
      </c>
      <c r="K828" s="29">
        <f t="shared" si="161"/>
        <v>16960</v>
      </c>
    </row>
    <row r="829" spans="1:11" ht="26.25">
      <c r="A829" s="17" t="s">
        <v>234</v>
      </c>
      <c r="B829" s="12" t="s">
        <v>281</v>
      </c>
      <c r="C829" s="12" t="s">
        <v>260</v>
      </c>
      <c r="D829" s="18" t="s">
        <v>268</v>
      </c>
      <c r="E829" s="19" t="s">
        <v>229</v>
      </c>
      <c r="F829" s="19" t="s">
        <v>266</v>
      </c>
      <c r="G829" s="19" t="s">
        <v>390</v>
      </c>
      <c r="H829" s="12" t="s">
        <v>233</v>
      </c>
      <c r="I829" s="29">
        <f t="shared" si="161"/>
        <v>18339.4</v>
      </c>
      <c r="J829" s="29">
        <f t="shared" si="161"/>
        <v>17400.6</v>
      </c>
      <c r="K829" s="29">
        <f t="shared" si="161"/>
        <v>16960</v>
      </c>
    </row>
    <row r="830" spans="1:11" ht="12.75">
      <c r="A830" s="17" t="s">
        <v>2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266</v>
      </c>
      <c r="G830" s="19" t="s">
        <v>390</v>
      </c>
      <c r="H830" s="12" t="s">
        <v>250</v>
      </c>
      <c r="I830" s="29">
        <v>18339.4</v>
      </c>
      <c r="J830" s="29">
        <v>17400.6</v>
      </c>
      <c r="K830" s="29">
        <v>16960</v>
      </c>
    </row>
    <row r="831" spans="1:11" ht="52.5">
      <c r="A831" s="17" t="s">
        <v>416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266</v>
      </c>
      <c r="G831" s="19" t="s">
        <v>380</v>
      </c>
      <c r="H831" s="12"/>
      <c r="I831" s="29">
        <f aca="true" t="shared" si="162" ref="I831:K832">I832</f>
        <v>7889.3</v>
      </c>
      <c r="J831" s="29">
        <f t="shared" si="162"/>
        <v>6779.8</v>
      </c>
      <c r="K831" s="29">
        <f t="shared" si="162"/>
        <v>7220.4</v>
      </c>
    </row>
    <row r="832" spans="1:11" ht="26.25">
      <c r="A832" s="17" t="s">
        <v>234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266</v>
      </c>
      <c r="G832" s="19" t="s">
        <v>380</v>
      </c>
      <c r="H832" s="12" t="s">
        <v>233</v>
      </c>
      <c r="I832" s="29">
        <f t="shared" si="162"/>
        <v>7889.3</v>
      </c>
      <c r="J832" s="29">
        <f t="shared" si="162"/>
        <v>6779.8</v>
      </c>
      <c r="K832" s="29">
        <f t="shared" si="162"/>
        <v>7220.4</v>
      </c>
    </row>
    <row r="833" spans="1:11" ht="12.75">
      <c r="A833" s="17" t="s">
        <v>2</v>
      </c>
      <c r="B833" s="12" t="s">
        <v>281</v>
      </c>
      <c r="C833" s="12" t="s">
        <v>260</v>
      </c>
      <c r="D833" s="18" t="s">
        <v>268</v>
      </c>
      <c r="E833" s="19" t="s">
        <v>229</v>
      </c>
      <c r="F833" s="19" t="s">
        <v>266</v>
      </c>
      <c r="G833" s="19" t="s">
        <v>380</v>
      </c>
      <c r="H833" s="12" t="s">
        <v>250</v>
      </c>
      <c r="I833" s="29">
        <v>7889.3</v>
      </c>
      <c r="J833" s="29">
        <v>6779.8</v>
      </c>
      <c r="K833" s="29">
        <v>7220.4</v>
      </c>
    </row>
    <row r="834" spans="1:11" ht="26.25">
      <c r="A834" s="17" t="s">
        <v>516</v>
      </c>
      <c r="B834" s="12" t="s">
        <v>281</v>
      </c>
      <c r="C834" s="12" t="s">
        <v>260</v>
      </c>
      <c r="D834" s="18" t="s">
        <v>268</v>
      </c>
      <c r="E834" s="19" t="s">
        <v>229</v>
      </c>
      <c r="F834" s="19" t="s">
        <v>266</v>
      </c>
      <c r="G834" s="19" t="s">
        <v>517</v>
      </c>
      <c r="H834" s="12"/>
      <c r="I834" s="29">
        <f aca="true" t="shared" si="163" ref="I834:K835">I835</f>
        <v>433.1</v>
      </c>
      <c r="J834" s="29">
        <f t="shared" si="163"/>
        <v>433.1</v>
      </c>
      <c r="K834" s="29">
        <f t="shared" si="163"/>
        <v>433.1</v>
      </c>
    </row>
    <row r="835" spans="1:11" ht="26.25">
      <c r="A835" s="17" t="s">
        <v>234</v>
      </c>
      <c r="B835" s="12" t="s">
        <v>281</v>
      </c>
      <c r="C835" s="12" t="s">
        <v>260</v>
      </c>
      <c r="D835" s="18" t="s">
        <v>268</v>
      </c>
      <c r="E835" s="19" t="s">
        <v>229</v>
      </c>
      <c r="F835" s="19" t="s">
        <v>266</v>
      </c>
      <c r="G835" s="19" t="s">
        <v>517</v>
      </c>
      <c r="H835" s="12" t="s">
        <v>233</v>
      </c>
      <c r="I835" s="29">
        <f t="shared" si="163"/>
        <v>433.1</v>
      </c>
      <c r="J835" s="29">
        <f t="shared" si="163"/>
        <v>433.1</v>
      </c>
      <c r="K835" s="29">
        <f t="shared" si="163"/>
        <v>433.1</v>
      </c>
    </row>
    <row r="836" spans="1:11" ht="12.75">
      <c r="A836" s="17" t="s">
        <v>2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266</v>
      </c>
      <c r="G836" s="19" t="s">
        <v>517</v>
      </c>
      <c r="H836" s="12" t="s">
        <v>250</v>
      </c>
      <c r="I836" s="29">
        <v>433.1</v>
      </c>
      <c r="J836" s="29">
        <v>433.1</v>
      </c>
      <c r="K836" s="29">
        <v>433.1</v>
      </c>
    </row>
    <row r="837" spans="1:11" ht="12.75">
      <c r="A837" s="17" t="s">
        <v>171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261</v>
      </c>
      <c r="G837" s="19" t="s">
        <v>30</v>
      </c>
      <c r="H837" s="12"/>
      <c r="I837" s="29">
        <f>I838+I847+I844+I841</f>
        <v>9165.7</v>
      </c>
      <c r="J837" s="29">
        <f>J838+J847+J844+J841</f>
        <v>8023.7</v>
      </c>
      <c r="K837" s="29">
        <f>K838+K847+K844+K841</f>
        <v>8023.7</v>
      </c>
    </row>
    <row r="838" spans="1:11" ht="26.25">
      <c r="A838" s="17" t="s">
        <v>172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261</v>
      </c>
      <c r="G838" s="19" t="s">
        <v>177</v>
      </c>
      <c r="H838" s="12"/>
      <c r="I838" s="29">
        <f aca="true" t="shared" si="164" ref="I838:K839">I839</f>
        <v>1973.8</v>
      </c>
      <c r="J838" s="29">
        <f t="shared" si="164"/>
        <v>911.8</v>
      </c>
      <c r="K838" s="29">
        <f t="shared" si="164"/>
        <v>911.8</v>
      </c>
    </row>
    <row r="839" spans="1:11" ht="26.25">
      <c r="A839" s="17" t="s">
        <v>234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261</v>
      </c>
      <c r="G839" s="19" t="s">
        <v>177</v>
      </c>
      <c r="H839" s="12" t="s">
        <v>233</v>
      </c>
      <c r="I839" s="29">
        <f t="shared" si="164"/>
        <v>1973.8</v>
      </c>
      <c r="J839" s="29">
        <f t="shared" si="164"/>
        <v>911.8</v>
      </c>
      <c r="K839" s="29">
        <f t="shared" si="164"/>
        <v>911.8</v>
      </c>
    </row>
    <row r="840" spans="1:11" ht="12.75">
      <c r="A840" s="17" t="s">
        <v>2</v>
      </c>
      <c r="B840" s="12" t="s">
        <v>281</v>
      </c>
      <c r="C840" s="12" t="s">
        <v>260</v>
      </c>
      <c r="D840" s="33" t="s">
        <v>268</v>
      </c>
      <c r="E840" s="34" t="s">
        <v>229</v>
      </c>
      <c r="F840" s="34" t="s">
        <v>261</v>
      </c>
      <c r="G840" s="34" t="s">
        <v>177</v>
      </c>
      <c r="H840" s="12" t="s">
        <v>250</v>
      </c>
      <c r="I840" s="29">
        <v>1973.8</v>
      </c>
      <c r="J840" s="29">
        <v>911.8</v>
      </c>
      <c r="K840" s="29">
        <v>911.8</v>
      </c>
    </row>
    <row r="841" spans="1:11" ht="12.75">
      <c r="A841" s="11" t="s">
        <v>385</v>
      </c>
      <c r="B841" s="12" t="s">
        <v>281</v>
      </c>
      <c r="C841" s="12" t="s">
        <v>260</v>
      </c>
      <c r="D841" s="33" t="s">
        <v>268</v>
      </c>
      <c r="E841" s="34" t="s">
        <v>229</v>
      </c>
      <c r="F841" s="34" t="s">
        <v>261</v>
      </c>
      <c r="G841" s="34" t="s">
        <v>386</v>
      </c>
      <c r="H841" s="12"/>
      <c r="I841" s="29">
        <f aca="true" t="shared" si="165" ref="I841:K842">I842</f>
        <v>80</v>
      </c>
      <c r="J841" s="29">
        <f t="shared" si="165"/>
        <v>0</v>
      </c>
      <c r="K841" s="29">
        <f t="shared" si="165"/>
        <v>0</v>
      </c>
    </row>
    <row r="842" spans="1:11" ht="26.25">
      <c r="A842" s="17" t="s">
        <v>234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261</v>
      </c>
      <c r="G842" s="19" t="s">
        <v>386</v>
      </c>
      <c r="H842" s="12" t="s">
        <v>233</v>
      </c>
      <c r="I842" s="29">
        <f t="shared" si="165"/>
        <v>80</v>
      </c>
      <c r="J842" s="29">
        <f t="shared" si="165"/>
        <v>0</v>
      </c>
      <c r="K842" s="29">
        <f t="shared" si="165"/>
        <v>0</v>
      </c>
    </row>
    <row r="843" spans="1:11" ht="12.75">
      <c r="A843" s="17" t="s">
        <v>2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261</v>
      </c>
      <c r="G843" s="34" t="s">
        <v>386</v>
      </c>
      <c r="H843" s="12" t="s">
        <v>250</v>
      </c>
      <c r="I843" s="29">
        <v>80</v>
      </c>
      <c r="J843" s="29"/>
      <c r="K843" s="29"/>
    </row>
    <row r="844" spans="1:11" ht="52.5">
      <c r="A844" s="17" t="s">
        <v>415</v>
      </c>
      <c r="B844" s="12" t="s">
        <v>281</v>
      </c>
      <c r="C844" s="12" t="s">
        <v>260</v>
      </c>
      <c r="D844" s="18" t="s">
        <v>268</v>
      </c>
      <c r="E844" s="19" t="s">
        <v>229</v>
      </c>
      <c r="F844" s="19" t="s">
        <v>261</v>
      </c>
      <c r="G844" s="19" t="s">
        <v>390</v>
      </c>
      <c r="H844" s="12"/>
      <c r="I844" s="29">
        <f aca="true" t="shared" si="166" ref="I844:K845">I845</f>
        <v>5394</v>
      </c>
      <c r="J844" s="29">
        <f t="shared" si="166"/>
        <v>5117.9</v>
      </c>
      <c r="K844" s="29">
        <f t="shared" si="166"/>
        <v>4988.2</v>
      </c>
    </row>
    <row r="845" spans="1:11" ht="26.25">
      <c r="A845" s="17" t="s">
        <v>234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261</v>
      </c>
      <c r="G845" s="19" t="s">
        <v>390</v>
      </c>
      <c r="H845" s="12" t="s">
        <v>233</v>
      </c>
      <c r="I845" s="29">
        <f t="shared" si="166"/>
        <v>5394</v>
      </c>
      <c r="J845" s="29">
        <f t="shared" si="166"/>
        <v>5117.9</v>
      </c>
      <c r="K845" s="29">
        <f t="shared" si="166"/>
        <v>4988.2</v>
      </c>
    </row>
    <row r="846" spans="1:11" ht="12.75">
      <c r="A846" s="17" t="s">
        <v>2</v>
      </c>
      <c r="B846" s="12" t="s">
        <v>281</v>
      </c>
      <c r="C846" s="12" t="s">
        <v>260</v>
      </c>
      <c r="D846" s="18" t="s">
        <v>268</v>
      </c>
      <c r="E846" s="19" t="s">
        <v>229</v>
      </c>
      <c r="F846" s="19" t="s">
        <v>261</v>
      </c>
      <c r="G846" s="19" t="s">
        <v>390</v>
      </c>
      <c r="H846" s="12" t="s">
        <v>250</v>
      </c>
      <c r="I846" s="29">
        <v>5394</v>
      </c>
      <c r="J846" s="29">
        <v>5117.9</v>
      </c>
      <c r="K846" s="29">
        <v>4988.2</v>
      </c>
    </row>
    <row r="847" spans="1:11" ht="52.5">
      <c r="A847" s="17" t="s">
        <v>416</v>
      </c>
      <c r="B847" s="12" t="s">
        <v>281</v>
      </c>
      <c r="C847" s="12" t="s">
        <v>260</v>
      </c>
      <c r="D847" s="33" t="s">
        <v>268</v>
      </c>
      <c r="E847" s="34" t="s">
        <v>229</v>
      </c>
      <c r="F847" s="34" t="s">
        <v>261</v>
      </c>
      <c r="G847" s="34" t="s">
        <v>380</v>
      </c>
      <c r="H847" s="12"/>
      <c r="I847" s="29">
        <f aca="true" t="shared" si="167" ref="I847:K848">I848</f>
        <v>1717.9</v>
      </c>
      <c r="J847" s="29">
        <f t="shared" si="167"/>
        <v>1994</v>
      </c>
      <c r="K847" s="29">
        <f t="shared" si="167"/>
        <v>2123.7</v>
      </c>
    </row>
    <row r="848" spans="1:11" ht="26.25">
      <c r="A848" s="17" t="s">
        <v>234</v>
      </c>
      <c r="B848" s="12" t="s">
        <v>281</v>
      </c>
      <c r="C848" s="12" t="s">
        <v>260</v>
      </c>
      <c r="D848" s="33" t="s">
        <v>268</v>
      </c>
      <c r="E848" s="34" t="s">
        <v>229</v>
      </c>
      <c r="F848" s="34" t="s">
        <v>261</v>
      </c>
      <c r="G848" s="34" t="s">
        <v>380</v>
      </c>
      <c r="H848" s="12" t="s">
        <v>233</v>
      </c>
      <c r="I848" s="29">
        <f t="shared" si="167"/>
        <v>1717.9</v>
      </c>
      <c r="J848" s="29">
        <f t="shared" si="167"/>
        <v>1994</v>
      </c>
      <c r="K848" s="29">
        <f t="shared" si="167"/>
        <v>2123.7</v>
      </c>
    </row>
    <row r="849" spans="1:11" ht="12.75">
      <c r="A849" s="17" t="s">
        <v>2</v>
      </c>
      <c r="B849" s="12" t="s">
        <v>281</v>
      </c>
      <c r="C849" s="12" t="s">
        <v>260</v>
      </c>
      <c r="D849" s="33" t="s">
        <v>268</v>
      </c>
      <c r="E849" s="34" t="s">
        <v>229</v>
      </c>
      <c r="F849" s="34" t="s">
        <v>261</v>
      </c>
      <c r="G849" s="34" t="s">
        <v>380</v>
      </c>
      <c r="H849" s="12" t="s">
        <v>250</v>
      </c>
      <c r="I849" s="29">
        <v>1717.9</v>
      </c>
      <c r="J849" s="29">
        <v>1994</v>
      </c>
      <c r="K849" s="29">
        <v>2123.7</v>
      </c>
    </row>
    <row r="850" spans="1:11" ht="26.25">
      <c r="A850" s="17" t="s">
        <v>173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268</v>
      </c>
      <c r="G850" s="34" t="s">
        <v>30</v>
      </c>
      <c r="H850" s="12"/>
      <c r="I850" s="29">
        <f>I851+I860+I854+I857</f>
        <v>54651.700000000004</v>
      </c>
      <c r="J850" s="29">
        <f>J851+J860+J854+J857</f>
        <v>50001</v>
      </c>
      <c r="K850" s="29">
        <f>K851+K860+K854+K857</f>
        <v>50001</v>
      </c>
    </row>
    <row r="851" spans="1:11" ht="26.25">
      <c r="A851" s="17" t="s">
        <v>174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268</v>
      </c>
      <c r="G851" s="34" t="s">
        <v>178</v>
      </c>
      <c r="H851" s="12"/>
      <c r="I851" s="29">
        <f aca="true" t="shared" si="168" ref="I851:K852">I852</f>
        <v>8965.7</v>
      </c>
      <c r="J851" s="29">
        <f t="shared" si="168"/>
        <v>4485</v>
      </c>
      <c r="K851" s="29">
        <f t="shared" si="168"/>
        <v>4485</v>
      </c>
    </row>
    <row r="852" spans="1:11" ht="26.25">
      <c r="A852" s="17" t="s">
        <v>234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268</v>
      </c>
      <c r="G852" s="34" t="s">
        <v>178</v>
      </c>
      <c r="H852" s="12" t="s">
        <v>233</v>
      </c>
      <c r="I852" s="29">
        <f t="shared" si="168"/>
        <v>8965.7</v>
      </c>
      <c r="J852" s="29">
        <f t="shared" si="168"/>
        <v>4485</v>
      </c>
      <c r="K852" s="29">
        <f t="shared" si="168"/>
        <v>4485</v>
      </c>
    </row>
    <row r="853" spans="1:11" ht="12.75">
      <c r="A853" s="17" t="s">
        <v>2</v>
      </c>
      <c r="B853" s="12" t="s">
        <v>281</v>
      </c>
      <c r="C853" s="12" t="s">
        <v>260</v>
      </c>
      <c r="D853" s="33" t="s">
        <v>268</v>
      </c>
      <c r="E853" s="34" t="s">
        <v>229</v>
      </c>
      <c r="F853" s="34" t="s">
        <v>268</v>
      </c>
      <c r="G853" s="34" t="s">
        <v>178</v>
      </c>
      <c r="H853" s="12" t="s">
        <v>250</v>
      </c>
      <c r="I853" s="29">
        <v>8965.7</v>
      </c>
      <c r="J853" s="29">
        <v>4485</v>
      </c>
      <c r="K853" s="29">
        <v>4485</v>
      </c>
    </row>
    <row r="854" spans="1:11" ht="52.5">
      <c r="A854" s="17" t="s">
        <v>415</v>
      </c>
      <c r="B854" s="12" t="s">
        <v>281</v>
      </c>
      <c r="C854" s="12" t="s">
        <v>260</v>
      </c>
      <c r="D854" s="18" t="s">
        <v>268</v>
      </c>
      <c r="E854" s="19" t="s">
        <v>229</v>
      </c>
      <c r="F854" s="19" t="s">
        <v>268</v>
      </c>
      <c r="G854" s="19" t="s">
        <v>390</v>
      </c>
      <c r="H854" s="12"/>
      <c r="I854" s="29">
        <f aca="true" t="shared" si="169" ref="I854:K855">I855</f>
        <v>34521.3</v>
      </c>
      <c r="J854" s="29">
        <f t="shared" si="169"/>
        <v>32754.1</v>
      </c>
      <c r="K854" s="29">
        <f t="shared" si="169"/>
        <v>31924.6</v>
      </c>
    </row>
    <row r="855" spans="1:11" ht="26.25">
      <c r="A855" s="17" t="s">
        <v>234</v>
      </c>
      <c r="B855" s="12" t="s">
        <v>281</v>
      </c>
      <c r="C855" s="12" t="s">
        <v>260</v>
      </c>
      <c r="D855" s="18" t="s">
        <v>268</v>
      </c>
      <c r="E855" s="19" t="s">
        <v>229</v>
      </c>
      <c r="F855" s="19" t="s">
        <v>268</v>
      </c>
      <c r="G855" s="19" t="s">
        <v>390</v>
      </c>
      <c r="H855" s="12" t="s">
        <v>233</v>
      </c>
      <c r="I855" s="29">
        <f t="shared" si="169"/>
        <v>34521.3</v>
      </c>
      <c r="J855" s="29">
        <f t="shared" si="169"/>
        <v>32754.1</v>
      </c>
      <c r="K855" s="29">
        <f t="shared" si="169"/>
        <v>31924.6</v>
      </c>
    </row>
    <row r="856" spans="1:11" ht="12.75">
      <c r="A856" s="17" t="s">
        <v>2</v>
      </c>
      <c r="B856" s="12" t="s">
        <v>281</v>
      </c>
      <c r="C856" s="12" t="s">
        <v>260</v>
      </c>
      <c r="D856" s="18" t="s">
        <v>268</v>
      </c>
      <c r="E856" s="19" t="s">
        <v>229</v>
      </c>
      <c r="F856" s="19" t="s">
        <v>268</v>
      </c>
      <c r="G856" s="19" t="s">
        <v>390</v>
      </c>
      <c r="H856" s="12" t="s">
        <v>250</v>
      </c>
      <c r="I856" s="29">
        <v>34521.3</v>
      </c>
      <c r="J856" s="29">
        <v>32754.1</v>
      </c>
      <c r="K856" s="29">
        <v>31924.6</v>
      </c>
    </row>
    <row r="857" spans="1:11" ht="26.25">
      <c r="A857" s="17" t="s">
        <v>338</v>
      </c>
      <c r="B857" s="12" t="s">
        <v>281</v>
      </c>
      <c r="C857" s="12" t="s">
        <v>260</v>
      </c>
      <c r="D857" s="33" t="s">
        <v>268</v>
      </c>
      <c r="E857" s="34" t="s">
        <v>229</v>
      </c>
      <c r="F857" s="34" t="s">
        <v>268</v>
      </c>
      <c r="G857" s="34" t="s">
        <v>339</v>
      </c>
      <c r="H857" s="12"/>
      <c r="I857" s="29">
        <f aca="true" t="shared" si="170" ref="I857:K858">I858</f>
        <v>170</v>
      </c>
      <c r="J857" s="29">
        <f t="shared" si="170"/>
        <v>0</v>
      </c>
      <c r="K857" s="29">
        <f t="shared" si="170"/>
        <v>0</v>
      </c>
    </row>
    <row r="858" spans="1:11" ht="26.25">
      <c r="A858" s="17" t="s">
        <v>234</v>
      </c>
      <c r="B858" s="12" t="s">
        <v>281</v>
      </c>
      <c r="C858" s="12" t="s">
        <v>260</v>
      </c>
      <c r="D858" s="33" t="s">
        <v>268</v>
      </c>
      <c r="E858" s="34" t="s">
        <v>229</v>
      </c>
      <c r="F858" s="34" t="s">
        <v>268</v>
      </c>
      <c r="G858" s="34" t="s">
        <v>339</v>
      </c>
      <c r="H858" s="12" t="s">
        <v>233</v>
      </c>
      <c r="I858" s="29">
        <f t="shared" si="170"/>
        <v>170</v>
      </c>
      <c r="J858" s="29">
        <f t="shared" si="170"/>
        <v>0</v>
      </c>
      <c r="K858" s="29">
        <f t="shared" si="170"/>
        <v>0</v>
      </c>
    </row>
    <row r="859" spans="1:11" ht="12.75">
      <c r="A859" s="17" t="s">
        <v>2</v>
      </c>
      <c r="B859" s="12" t="s">
        <v>281</v>
      </c>
      <c r="C859" s="12" t="s">
        <v>260</v>
      </c>
      <c r="D859" s="33" t="s">
        <v>268</v>
      </c>
      <c r="E859" s="34" t="s">
        <v>229</v>
      </c>
      <c r="F859" s="34" t="s">
        <v>268</v>
      </c>
      <c r="G859" s="34" t="s">
        <v>339</v>
      </c>
      <c r="H859" s="12" t="s">
        <v>250</v>
      </c>
      <c r="I859" s="29">
        <v>170</v>
      </c>
      <c r="J859" s="29"/>
      <c r="K859" s="29"/>
    </row>
    <row r="860" spans="1:11" ht="52.5">
      <c r="A860" s="17" t="s">
        <v>381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268</v>
      </c>
      <c r="G860" s="34" t="s">
        <v>380</v>
      </c>
      <c r="H860" s="12"/>
      <c r="I860" s="29">
        <f aca="true" t="shared" si="171" ref="I860:K861">I861</f>
        <v>10994.7</v>
      </c>
      <c r="J860" s="29">
        <f t="shared" si="171"/>
        <v>12761.9</v>
      </c>
      <c r="K860" s="29">
        <f t="shared" si="171"/>
        <v>13591.4</v>
      </c>
    </row>
    <row r="861" spans="1:11" ht="26.25">
      <c r="A861" s="17" t="s">
        <v>234</v>
      </c>
      <c r="B861" s="12" t="s">
        <v>281</v>
      </c>
      <c r="C861" s="12" t="s">
        <v>260</v>
      </c>
      <c r="D861" s="33" t="s">
        <v>268</v>
      </c>
      <c r="E861" s="34" t="s">
        <v>229</v>
      </c>
      <c r="F861" s="34" t="s">
        <v>268</v>
      </c>
      <c r="G861" s="34" t="s">
        <v>380</v>
      </c>
      <c r="H861" s="12" t="s">
        <v>233</v>
      </c>
      <c r="I861" s="29">
        <f t="shared" si="171"/>
        <v>10994.7</v>
      </c>
      <c r="J861" s="29">
        <f t="shared" si="171"/>
        <v>12761.9</v>
      </c>
      <c r="K861" s="29">
        <f t="shared" si="171"/>
        <v>13591.4</v>
      </c>
    </row>
    <row r="862" spans="1:11" ht="12.75">
      <c r="A862" s="17" t="s">
        <v>2</v>
      </c>
      <c r="B862" s="12" t="s">
        <v>281</v>
      </c>
      <c r="C862" s="12" t="s">
        <v>260</v>
      </c>
      <c r="D862" s="33" t="s">
        <v>268</v>
      </c>
      <c r="E862" s="34" t="s">
        <v>229</v>
      </c>
      <c r="F862" s="34" t="s">
        <v>268</v>
      </c>
      <c r="G862" s="34" t="s">
        <v>380</v>
      </c>
      <c r="H862" s="12" t="s">
        <v>250</v>
      </c>
      <c r="I862" s="29">
        <v>10994.7</v>
      </c>
      <c r="J862" s="29">
        <v>12761.9</v>
      </c>
      <c r="K862" s="29">
        <v>13591.4</v>
      </c>
    </row>
    <row r="863" spans="1:11" ht="12.75">
      <c r="A863" s="17" t="s">
        <v>486</v>
      </c>
      <c r="B863" s="12" t="s">
        <v>281</v>
      </c>
      <c r="C863" s="12" t="s">
        <v>260</v>
      </c>
      <c r="D863" s="33" t="s">
        <v>268</v>
      </c>
      <c r="E863" s="34" t="s">
        <v>229</v>
      </c>
      <c r="F863" s="34" t="s">
        <v>487</v>
      </c>
      <c r="G863" s="34" t="s">
        <v>30</v>
      </c>
      <c r="H863" s="12"/>
      <c r="I863" s="29">
        <f>I864</f>
        <v>0</v>
      </c>
      <c r="J863" s="29">
        <f aca="true" t="shared" si="172" ref="J863:K865">J864</f>
        <v>27164.4</v>
      </c>
      <c r="K863" s="29">
        <f t="shared" si="172"/>
        <v>0</v>
      </c>
    </row>
    <row r="864" spans="1:11" ht="26.25">
      <c r="A864" s="17" t="s">
        <v>509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487</v>
      </c>
      <c r="G864" s="34" t="s">
        <v>510</v>
      </c>
      <c r="H864" s="12"/>
      <c r="I864" s="29">
        <f>I865</f>
        <v>0</v>
      </c>
      <c r="J864" s="29">
        <f t="shared" si="172"/>
        <v>27164.4</v>
      </c>
      <c r="K864" s="29">
        <f t="shared" si="172"/>
        <v>0</v>
      </c>
    </row>
    <row r="865" spans="1:11" ht="26.25">
      <c r="A865" s="17" t="s">
        <v>234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487</v>
      </c>
      <c r="G865" s="34" t="s">
        <v>510</v>
      </c>
      <c r="H865" s="12" t="s">
        <v>233</v>
      </c>
      <c r="I865" s="29">
        <f>I866</f>
        <v>0</v>
      </c>
      <c r="J865" s="29">
        <f t="shared" si="172"/>
        <v>27164.4</v>
      </c>
      <c r="K865" s="29">
        <f t="shared" si="172"/>
        <v>0</v>
      </c>
    </row>
    <row r="866" spans="1:11" ht="12.75">
      <c r="A866" s="17" t="s">
        <v>2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487</v>
      </c>
      <c r="G866" s="34" t="s">
        <v>510</v>
      </c>
      <c r="H866" s="12" t="s">
        <v>250</v>
      </c>
      <c r="I866" s="29"/>
      <c r="J866" s="29">
        <v>27164.4</v>
      </c>
      <c r="K866" s="29"/>
    </row>
    <row r="867" spans="1:11" ht="39">
      <c r="A867" s="84" t="s">
        <v>460</v>
      </c>
      <c r="B867" s="76" t="s">
        <v>281</v>
      </c>
      <c r="C867" s="76" t="s">
        <v>260</v>
      </c>
      <c r="D867" s="77" t="s">
        <v>333</v>
      </c>
      <c r="E867" s="78" t="s">
        <v>231</v>
      </c>
      <c r="F867" s="78" t="s">
        <v>25</v>
      </c>
      <c r="G867" s="78" t="s">
        <v>30</v>
      </c>
      <c r="H867" s="76"/>
      <c r="I867" s="85">
        <f aca="true" t="shared" si="173" ref="I867:K868">I868</f>
        <v>998</v>
      </c>
      <c r="J867" s="85">
        <f t="shared" si="173"/>
        <v>0</v>
      </c>
      <c r="K867" s="85">
        <f t="shared" si="173"/>
        <v>0</v>
      </c>
    </row>
    <row r="868" spans="1:11" ht="12.75">
      <c r="A868" s="17" t="s">
        <v>425</v>
      </c>
      <c r="B868" s="12" t="s">
        <v>281</v>
      </c>
      <c r="C868" s="12" t="s">
        <v>260</v>
      </c>
      <c r="D868" s="18" t="s">
        <v>333</v>
      </c>
      <c r="E868" s="19" t="s">
        <v>305</v>
      </c>
      <c r="F868" s="19" t="s">
        <v>25</v>
      </c>
      <c r="G868" s="19" t="s">
        <v>30</v>
      </c>
      <c r="H868" s="12"/>
      <c r="I868" s="29">
        <f t="shared" si="173"/>
        <v>998</v>
      </c>
      <c r="J868" s="29">
        <f t="shared" si="173"/>
        <v>0</v>
      </c>
      <c r="K868" s="29">
        <f t="shared" si="173"/>
        <v>0</v>
      </c>
    </row>
    <row r="869" spans="1:11" ht="12.75">
      <c r="A869" s="17" t="s">
        <v>462</v>
      </c>
      <c r="B869" s="12" t="s">
        <v>281</v>
      </c>
      <c r="C869" s="12" t="s">
        <v>260</v>
      </c>
      <c r="D869" s="18" t="s">
        <v>333</v>
      </c>
      <c r="E869" s="19" t="s">
        <v>305</v>
      </c>
      <c r="F869" s="19" t="s">
        <v>229</v>
      </c>
      <c r="G869" s="19" t="s">
        <v>30</v>
      </c>
      <c r="H869" s="12"/>
      <c r="I869" s="29">
        <f>+I870+I873+I876</f>
        <v>998</v>
      </c>
      <c r="J869" s="29">
        <f>+J870+J873+J876</f>
        <v>0</v>
      </c>
      <c r="K869" s="29">
        <f>+K870+K873+K876</f>
        <v>0</v>
      </c>
    </row>
    <row r="870" spans="1:11" ht="12.75">
      <c r="A870" s="17" t="s">
        <v>475</v>
      </c>
      <c r="B870" s="12" t="s">
        <v>281</v>
      </c>
      <c r="C870" s="12" t="s">
        <v>260</v>
      </c>
      <c r="D870" s="18" t="s">
        <v>333</v>
      </c>
      <c r="E870" s="19" t="s">
        <v>305</v>
      </c>
      <c r="F870" s="19" t="s">
        <v>229</v>
      </c>
      <c r="G870" s="19" t="s">
        <v>433</v>
      </c>
      <c r="H870" s="12"/>
      <c r="I870" s="29">
        <f aca="true" t="shared" si="174" ref="I870:K871">I871</f>
        <v>901.8</v>
      </c>
      <c r="J870" s="29">
        <f t="shared" si="174"/>
        <v>0</v>
      </c>
      <c r="K870" s="29">
        <f t="shared" si="174"/>
        <v>0</v>
      </c>
    </row>
    <row r="871" spans="1:11" ht="26.25">
      <c r="A871" s="17" t="s">
        <v>23</v>
      </c>
      <c r="B871" s="12" t="s">
        <v>281</v>
      </c>
      <c r="C871" s="12" t="s">
        <v>260</v>
      </c>
      <c r="D871" s="18" t="s">
        <v>333</v>
      </c>
      <c r="E871" s="19" t="s">
        <v>305</v>
      </c>
      <c r="F871" s="19" t="s">
        <v>229</v>
      </c>
      <c r="G871" s="19" t="s">
        <v>433</v>
      </c>
      <c r="H871" s="12" t="s">
        <v>311</v>
      </c>
      <c r="I871" s="29">
        <f t="shared" si="174"/>
        <v>901.8</v>
      </c>
      <c r="J871" s="29">
        <f t="shared" si="174"/>
        <v>0</v>
      </c>
      <c r="K871" s="29">
        <f t="shared" si="174"/>
        <v>0</v>
      </c>
    </row>
    <row r="872" spans="1:11" ht="26.25">
      <c r="A872" s="17" t="s">
        <v>240</v>
      </c>
      <c r="B872" s="12" t="s">
        <v>281</v>
      </c>
      <c r="C872" s="12" t="s">
        <v>260</v>
      </c>
      <c r="D872" s="18" t="s">
        <v>333</v>
      </c>
      <c r="E872" s="19" t="s">
        <v>305</v>
      </c>
      <c r="F872" s="19" t="s">
        <v>229</v>
      </c>
      <c r="G872" s="19" t="s">
        <v>433</v>
      </c>
      <c r="H872" s="12" t="s">
        <v>245</v>
      </c>
      <c r="I872" s="29">
        <v>901.8</v>
      </c>
      <c r="J872" s="29"/>
      <c r="K872" s="29"/>
    </row>
    <row r="873" spans="1:11" ht="26.25">
      <c r="A873" s="110" t="s">
        <v>525</v>
      </c>
      <c r="B873" s="12" t="s">
        <v>281</v>
      </c>
      <c r="C873" s="12" t="s">
        <v>260</v>
      </c>
      <c r="D873" s="18" t="s">
        <v>333</v>
      </c>
      <c r="E873" s="19" t="s">
        <v>305</v>
      </c>
      <c r="F873" s="19" t="s">
        <v>260</v>
      </c>
      <c r="G873" s="19" t="s">
        <v>526</v>
      </c>
      <c r="H873" s="12"/>
      <c r="I873" s="29">
        <f aca="true" t="shared" si="175" ref="I873:K874">I874</f>
        <v>36.2</v>
      </c>
      <c r="J873" s="29">
        <f t="shared" si="175"/>
        <v>0</v>
      </c>
      <c r="K873" s="29">
        <f t="shared" si="175"/>
        <v>0</v>
      </c>
    </row>
    <row r="874" spans="1:11" ht="26.25">
      <c r="A874" s="17" t="s">
        <v>23</v>
      </c>
      <c r="B874" s="12" t="s">
        <v>281</v>
      </c>
      <c r="C874" s="12" t="s">
        <v>260</v>
      </c>
      <c r="D874" s="18" t="s">
        <v>333</v>
      </c>
      <c r="E874" s="19" t="s">
        <v>305</v>
      </c>
      <c r="F874" s="19" t="s">
        <v>260</v>
      </c>
      <c r="G874" s="19" t="s">
        <v>526</v>
      </c>
      <c r="H874" s="12" t="s">
        <v>311</v>
      </c>
      <c r="I874" s="29">
        <f t="shared" si="175"/>
        <v>36.2</v>
      </c>
      <c r="J874" s="29">
        <f t="shared" si="175"/>
        <v>0</v>
      </c>
      <c r="K874" s="29">
        <f t="shared" si="175"/>
        <v>0</v>
      </c>
    </row>
    <row r="875" spans="1:11" ht="26.25">
      <c r="A875" s="17" t="s">
        <v>240</v>
      </c>
      <c r="B875" s="12" t="s">
        <v>281</v>
      </c>
      <c r="C875" s="12" t="s">
        <v>260</v>
      </c>
      <c r="D875" s="18" t="s">
        <v>333</v>
      </c>
      <c r="E875" s="19" t="s">
        <v>305</v>
      </c>
      <c r="F875" s="19" t="s">
        <v>260</v>
      </c>
      <c r="G875" s="19" t="s">
        <v>526</v>
      </c>
      <c r="H875" s="12" t="s">
        <v>245</v>
      </c>
      <c r="I875" s="29">
        <v>36.2</v>
      </c>
      <c r="J875" s="29"/>
      <c r="K875" s="29"/>
    </row>
    <row r="876" spans="1:11" ht="26.25">
      <c r="A876" s="17" t="s">
        <v>338</v>
      </c>
      <c r="B876" s="12" t="s">
        <v>281</v>
      </c>
      <c r="C876" s="12" t="s">
        <v>260</v>
      </c>
      <c r="D876" s="18" t="s">
        <v>333</v>
      </c>
      <c r="E876" s="19" t="s">
        <v>305</v>
      </c>
      <c r="F876" s="19" t="s">
        <v>260</v>
      </c>
      <c r="G876" s="19" t="s">
        <v>339</v>
      </c>
      <c r="H876" s="12"/>
      <c r="I876" s="29">
        <f aca="true" t="shared" si="176" ref="I876:K877">I877</f>
        <v>60</v>
      </c>
      <c r="J876" s="29">
        <f t="shared" si="176"/>
        <v>0</v>
      </c>
      <c r="K876" s="29">
        <f t="shared" si="176"/>
        <v>0</v>
      </c>
    </row>
    <row r="877" spans="1:11" ht="26.25">
      <c r="A877" s="17" t="s">
        <v>23</v>
      </c>
      <c r="B877" s="12" t="s">
        <v>281</v>
      </c>
      <c r="C877" s="12" t="s">
        <v>260</v>
      </c>
      <c r="D877" s="18" t="s">
        <v>333</v>
      </c>
      <c r="E877" s="19" t="s">
        <v>305</v>
      </c>
      <c r="F877" s="19" t="s">
        <v>260</v>
      </c>
      <c r="G877" s="19" t="s">
        <v>339</v>
      </c>
      <c r="H877" s="12" t="s">
        <v>311</v>
      </c>
      <c r="I877" s="29">
        <f t="shared" si="176"/>
        <v>60</v>
      </c>
      <c r="J877" s="29">
        <f t="shared" si="176"/>
        <v>0</v>
      </c>
      <c r="K877" s="29">
        <f t="shared" si="176"/>
        <v>0</v>
      </c>
    </row>
    <row r="878" spans="1:11" ht="26.25">
      <c r="A878" s="17" t="s">
        <v>240</v>
      </c>
      <c r="B878" s="12" t="s">
        <v>281</v>
      </c>
      <c r="C878" s="12" t="s">
        <v>260</v>
      </c>
      <c r="D878" s="18" t="s">
        <v>333</v>
      </c>
      <c r="E878" s="19" t="s">
        <v>305</v>
      </c>
      <c r="F878" s="19" t="s">
        <v>260</v>
      </c>
      <c r="G878" s="19" t="s">
        <v>339</v>
      </c>
      <c r="H878" s="12" t="s">
        <v>245</v>
      </c>
      <c r="I878" s="29">
        <v>60</v>
      </c>
      <c r="J878" s="29"/>
      <c r="K878" s="29"/>
    </row>
    <row r="879" spans="1:11" ht="12.75">
      <c r="A879" s="44" t="s">
        <v>301</v>
      </c>
      <c r="B879" s="45" t="s">
        <v>281</v>
      </c>
      <c r="C879" s="45" t="s">
        <v>261</v>
      </c>
      <c r="D879" s="51"/>
      <c r="E879" s="52"/>
      <c r="F879" s="52"/>
      <c r="G879" s="53"/>
      <c r="H879" s="45"/>
      <c r="I879" s="49">
        <f aca="true" t="shared" si="177" ref="I879:K881">I880</f>
        <v>7755</v>
      </c>
      <c r="J879" s="49">
        <f t="shared" si="177"/>
        <v>7332.6</v>
      </c>
      <c r="K879" s="49">
        <f t="shared" si="177"/>
        <v>7332.6</v>
      </c>
    </row>
    <row r="880" spans="1:11" ht="26.25">
      <c r="A880" s="84" t="s">
        <v>359</v>
      </c>
      <c r="B880" s="76" t="s">
        <v>281</v>
      </c>
      <c r="C880" s="76" t="s">
        <v>261</v>
      </c>
      <c r="D880" s="77" t="s">
        <v>268</v>
      </c>
      <c r="E880" s="78" t="s">
        <v>231</v>
      </c>
      <c r="F880" s="78" t="s">
        <v>25</v>
      </c>
      <c r="G880" s="78" t="s">
        <v>30</v>
      </c>
      <c r="H880" s="76"/>
      <c r="I880" s="79">
        <f>I881</f>
        <v>7755</v>
      </c>
      <c r="J880" s="79">
        <f t="shared" si="177"/>
        <v>7332.6</v>
      </c>
      <c r="K880" s="79">
        <f t="shared" si="177"/>
        <v>7332.6</v>
      </c>
    </row>
    <row r="881" spans="1:11" ht="12.75">
      <c r="A881" s="11" t="s">
        <v>167</v>
      </c>
      <c r="B881" s="12" t="s">
        <v>281</v>
      </c>
      <c r="C881" s="12" t="s">
        <v>261</v>
      </c>
      <c r="D881" s="18" t="s">
        <v>268</v>
      </c>
      <c r="E881" s="19" t="s">
        <v>236</v>
      </c>
      <c r="F881" s="19" t="s">
        <v>25</v>
      </c>
      <c r="G881" s="19" t="s">
        <v>30</v>
      </c>
      <c r="H881" s="12"/>
      <c r="I881" s="16">
        <f t="shared" si="177"/>
        <v>7755</v>
      </c>
      <c r="J881" s="16">
        <f t="shared" si="177"/>
        <v>7332.6</v>
      </c>
      <c r="K881" s="16">
        <f t="shared" si="177"/>
        <v>7332.6</v>
      </c>
    </row>
    <row r="882" spans="1:11" ht="39">
      <c r="A882" s="11" t="s">
        <v>179</v>
      </c>
      <c r="B882" s="12" t="s">
        <v>281</v>
      </c>
      <c r="C882" s="12" t="s">
        <v>261</v>
      </c>
      <c r="D882" s="18" t="s">
        <v>268</v>
      </c>
      <c r="E882" s="19" t="s">
        <v>236</v>
      </c>
      <c r="F882" s="19" t="s">
        <v>260</v>
      </c>
      <c r="G882" s="19" t="s">
        <v>30</v>
      </c>
      <c r="H882" s="12"/>
      <c r="I882" s="16">
        <f>I883+I886+I891+I898+I901</f>
        <v>7755</v>
      </c>
      <c r="J882" s="16">
        <f>J883+J886+J891+J898+J901</f>
        <v>7332.6</v>
      </c>
      <c r="K882" s="16">
        <f>K883+K886+K891+K898+K901</f>
        <v>7332.6</v>
      </c>
    </row>
    <row r="883" spans="1:11" ht="15" customHeight="1">
      <c r="A883" s="32" t="s">
        <v>31</v>
      </c>
      <c r="B883" s="12" t="s">
        <v>281</v>
      </c>
      <c r="C883" s="12" t="s">
        <v>261</v>
      </c>
      <c r="D883" s="18" t="s">
        <v>268</v>
      </c>
      <c r="E883" s="19" t="s">
        <v>236</v>
      </c>
      <c r="F883" s="19" t="s">
        <v>260</v>
      </c>
      <c r="G883" s="19" t="s">
        <v>26</v>
      </c>
      <c r="H883" s="12"/>
      <c r="I883" s="16">
        <f aca="true" t="shared" si="178" ref="I883:K884">I884</f>
        <v>1746.3</v>
      </c>
      <c r="J883" s="16">
        <f t="shared" si="178"/>
        <v>1746.3</v>
      </c>
      <c r="K883" s="16">
        <f t="shared" si="178"/>
        <v>1746.3</v>
      </c>
    </row>
    <row r="884" spans="1:11" ht="39">
      <c r="A884" s="17" t="s">
        <v>309</v>
      </c>
      <c r="B884" s="12" t="s">
        <v>281</v>
      </c>
      <c r="C884" s="12" t="s">
        <v>261</v>
      </c>
      <c r="D884" s="33" t="s">
        <v>268</v>
      </c>
      <c r="E884" s="34" t="s">
        <v>236</v>
      </c>
      <c r="F884" s="34" t="s">
        <v>260</v>
      </c>
      <c r="G884" s="34" t="s">
        <v>26</v>
      </c>
      <c r="H884" s="12" t="s">
        <v>310</v>
      </c>
      <c r="I884" s="16">
        <f t="shared" si="178"/>
        <v>1746.3</v>
      </c>
      <c r="J884" s="16">
        <f t="shared" si="178"/>
        <v>1746.3</v>
      </c>
      <c r="K884" s="16">
        <f t="shared" si="178"/>
        <v>1746.3</v>
      </c>
    </row>
    <row r="885" spans="1:11" ht="12.75">
      <c r="A885" s="17" t="s">
        <v>243</v>
      </c>
      <c r="B885" s="12" t="s">
        <v>281</v>
      </c>
      <c r="C885" s="12" t="s">
        <v>261</v>
      </c>
      <c r="D885" s="33" t="s">
        <v>268</v>
      </c>
      <c r="E885" s="34" t="s">
        <v>236</v>
      </c>
      <c r="F885" s="34" t="s">
        <v>260</v>
      </c>
      <c r="G885" s="34" t="s">
        <v>26</v>
      </c>
      <c r="H885" s="12" t="s">
        <v>244</v>
      </c>
      <c r="I885" s="16">
        <v>1746.3</v>
      </c>
      <c r="J885" s="16">
        <v>1746.3</v>
      </c>
      <c r="K885" s="16">
        <v>1746.3</v>
      </c>
    </row>
    <row r="886" spans="1:11" ht="12.75">
      <c r="A886" s="17" t="s">
        <v>32</v>
      </c>
      <c r="B886" s="12" t="s">
        <v>281</v>
      </c>
      <c r="C886" s="12" t="s">
        <v>261</v>
      </c>
      <c r="D886" s="33" t="s">
        <v>268</v>
      </c>
      <c r="E886" s="34" t="s">
        <v>236</v>
      </c>
      <c r="F886" s="34" t="s">
        <v>260</v>
      </c>
      <c r="G886" s="34" t="s">
        <v>27</v>
      </c>
      <c r="H886" s="12"/>
      <c r="I886" s="16">
        <f>+I887+I889</f>
        <v>54.099999999999994</v>
      </c>
      <c r="J886" s="16">
        <f>+J887+J889</f>
        <v>16</v>
      </c>
      <c r="K886" s="16">
        <f>+K887+K889</f>
        <v>16</v>
      </c>
    </row>
    <row r="887" spans="1:11" ht="26.25">
      <c r="A887" s="17" t="s">
        <v>23</v>
      </c>
      <c r="B887" s="12" t="s">
        <v>281</v>
      </c>
      <c r="C887" s="12" t="s">
        <v>261</v>
      </c>
      <c r="D887" s="33" t="s">
        <v>268</v>
      </c>
      <c r="E887" s="34" t="s">
        <v>236</v>
      </c>
      <c r="F887" s="34" t="s">
        <v>260</v>
      </c>
      <c r="G887" s="34" t="s">
        <v>27</v>
      </c>
      <c r="H887" s="12" t="s">
        <v>311</v>
      </c>
      <c r="I887" s="16">
        <f>I888</f>
        <v>51.3</v>
      </c>
      <c r="J887" s="16">
        <f>J888</f>
        <v>14.4</v>
      </c>
      <c r="K887" s="16">
        <f>K888</f>
        <v>14.4</v>
      </c>
    </row>
    <row r="888" spans="1:11" ht="26.25">
      <c r="A888" s="17" t="s">
        <v>240</v>
      </c>
      <c r="B888" s="12" t="s">
        <v>281</v>
      </c>
      <c r="C888" s="12" t="s">
        <v>261</v>
      </c>
      <c r="D888" s="33" t="s">
        <v>268</v>
      </c>
      <c r="E888" s="34" t="s">
        <v>236</v>
      </c>
      <c r="F888" s="34" t="s">
        <v>260</v>
      </c>
      <c r="G888" s="34" t="s">
        <v>27</v>
      </c>
      <c r="H888" s="12" t="s">
        <v>245</v>
      </c>
      <c r="I888" s="16">
        <v>51.3</v>
      </c>
      <c r="J888" s="16">
        <v>14.4</v>
      </c>
      <c r="K888" s="16">
        <v>14.4</v>
      </c>
    </row>
    <row r="889" spans="1:11" ht="12.75">
      <c r="A889" s="17" t="s">
        <v>0</v>
      </c>
      <c r="B889" s="12" t="s">
        <v>281</v>
      </c>
      <c r="C889" s="12" t="s">
        <v>261</v>
      </c>
      <c r="D889" s="33" t="s">
        <v>268</v>
      </c>
      <c r="E889" s="34" t="s">
        <v>236</v>
      </c>
      <c r="F889" s="34" t="s">
        <v>260</v>
      </c>
      <c r="G889" s="34" t="s">
        <v>27</v>
      </c>
      <c r="H889" s="12" t="s">
        <v>1</v>
      </c>
      <c r="I889" s="16">
        <f>I890</f>
        <v>2.8</v>
      </c>
      <c r="J889" s="16">
        <f>J890</f>
        <v>1.6</v>
      </c>
      <c r="K889" s="16">
        <f>K890</f>
        <v>1.6</v>
      </c>
    </row>
    <row r="890" spans="1:11" ht="12.75">
      <c r="A890" s="17" t="s">
        <v>246</v>
      </c>
      <c r="B890" s="12" t="s">
        <v>281</v>
      </c>
      <c r="C890" s="12" t="s">
        <v>261</v>
      </c>
      <c r="D890" s="33" t="s">
        <v>268</v>
      </c>
      <c r="E890" s="34" t="s">
        <v>236</v>
      </c>
      <c r="F890" s="34" t="s">
        <v>260</v>
      </c>
      <c r="G890" s="34" t="s">
        <v>27</v>
      </c>
      <c r="H890" s="12" t="s">
        <v>247</v>
      </c>
      <c r="I890" s="16">
        <v>2.8</v>
      </c>
      <c r="J890" s="16">
        <v>1.6</v>
      </c>
      <c r="K890" s="16">
        <v>1.6</v>
      </c>
    </row>
    <row r="891" spans="1:11" ht="26.25">
      <c r="A891" s="17" t="s">
        <v>158</v>
      </c>
      <c r="B891" s="12" t="s">
        <v>281</v>
      </c>
      <c r="C891" s="12" t="s">
        <v>261</v>
      </c>
      <c r="D891" s="33" t="s">
        <v>268</v>
      </c>
      <c r="E891" s="34" t="s">
        <v>236</v>
      </c>
      <c r="F891" s="34" t="s">
        <v>260</v>
      </c>
      <c r="G891" s="34" t="s">
        <v>163</v>
      </c>
      <c r="H891" s="12"/>
      <c r="I891" s="16">
        <f>I892+I894+I896</f>
        <v>5700.1</v>
      </c>
      <c r="J891" s="16">
        <f>J892+J894+J896</f>
        <v>5336.1</v>
      </c>
      <c r="K891" s="16">
        <f>K892+K894+K896</f>
        <v>5336.1</v>
      </c>
    </row>
    <row r="892" spans="1:11" ht="39">
      <c r="A892" s="17" t="s">
        <v>309</v>
      </c>
      <c r="B892" s="12" t="s">
        <v>281</v>
      </c>
      <c r="C892" s="12" t="s">
        <v>261</v>
      </c>
      <c r="D892" s="33" t="s">
        <v>268</v>
      </c>
      <c r="E892" s="34" t="s">
        <v>236</v>
      </c>
      <c r="F892" s="34" t="s">
        <v>260</v>
      </c>
      <c r="G892" s="34" t="s">
        <v>163</v>
      </c>
      <c r="H892" s="12" t="s">
        <v>310</v>
      </c>
      <c r="I892" s="16">
        <f>I893</f>
        <v>5075.1</v>
      </c>
      <c r="J892" s="16">
        <f>J893</f>
        <v>5075.1</v>
      </c>
      <c r="K892" s="16">
        <f>K893</f>
        <v>5075.1</v>
      </c>
    </row>
    <row r="893" spans="1:11" ht="12.75">
      <c r="A893" s="11" t="s">
        <v>248</v>
      </c>
      <c r="B893" s="12" t="s">
        <v>281</v>
      </c>
      <c r="C893" s="12" t="s">
        <v>261</v>
      </c>
      <c r="D893" s="33" t="s">
        <v>268</v>
      </c>
      <c r="E893" s="34" t="s">
        <v>236</v>
      </c>
      <c r="F893" s="34" t="s">
        <v>260</v>
      </c>
      <c r="G893" s="34" t="s">
        <v>163</v>
      </c>
      <c r="H893" s="12" t="s">
        <v>249</v>
      </c>
      <c r="I893" s="16">
        <v>5075.1</v>
      </c>
      <c r="J893" s="16">
        <v>5075.1</v>
      </c>
      <c r="K893" s="16">
        <v>5075.1</v>
      </c>
    </row>
    <row r="894" spans="1:11" ht="26.25">
      <c r="A894" s="17" t="s">
        <v>23</v>
      </c>
      <c r="B894" s="12" t="s">
        <v>281</v>
      </c>
      <c r="C894" s="12" t="s">
        <v>261</v>
      </c>
      <c r="D894" s="33" t="s">
        <v>268</v>
      </c>
      <c r="E894" s="34" t="s">
        <v>236</v>
      </c>
      <c r="F894" s="34" t="s">
        <v>260</v>
      </c>
      <c r="G894" s="34" t="s">
        <v>163</v>
      </c>
      <c r="H894" s="12" t="s">
        <v>311</v>
      </c>
      <c r="I894" s="16">
        <f>I895</f>
        <v>618.7</v>
      </c>
      <c r="J894" s="16">
        <f>J895</f>
        <v>257.8</v>
      </c>
      <c r="K894" s="16">
        <f>K895</f>
        <v>257.8</v>
      </c>
    </row>
    <row r="895" spans="1:11" ht="26.25">
      <c r="A895" s="17" t="s">
        <v>240</v>
      </c>
      <c r="B895" s="12" t="s">
        <v>281</v>
      </c>
      <c r="C895" s="12" t="s">
        <v>261</v>
      </c>
      <c r="D895" s="33" t="s">
        <v>268</v>
      </c>
      <c r="E895" s="34" t="s">
        <v>236</v>
      </c>
      <c r="F895" s="34" t="s">
        <v>260</v>
      </c>
      <c r="G895" s="34" t="s">
        <v>163</v>
      </c>
      <c r="H895" s="12" t="s">
        <v>245</v>
      </c>
      <c r="I895" s="16">
        <v>618.7</v>
      </c>
      <c r="J895" s="16">
        <v>257.8</v>
      </c>
      <c r="K895" s="16">
        <v>257.8</v>
      </c>
    </row>
    <row r="896" spans="1:11" ht="12.75">
      <c r="A896" s="17" t="s">
        <v>0</v>
      </c>
      <c r="B896" s="12" t="s">
        <v>281</v>
      </c>
      <c r="C896" s="12" t="s">
        <v>261</v>
      </c>
      <c r="D896" s="33" t="s">
        <v>268</v>
      </c>
      <c r="E896" s="34" t="s">
        <v>236</v>
      </c>
      <c r="F896" s="34" t="s">
        <v>260</v>
      </c>
      <c r="G896" s="34" t="s">
        <v>163</v>
      </c>
      <c r="H896" s="12" t="s">
        <v>1</v>
      </c>
      <c r="I896" s="16">
        <f>I897</f>
        <v>6.3</v>
      </c>
      <c r="J896" s="16">
        <f>J897</f>
        <v>3.2</v>
      </c>
      <c r="K896" s="16">
        <f>K897</f>
        <v>3.2</v>
      </c>
    </row>
    <row r="897" spans="1:11" ht="12.75">
      <c r="A897" s="17" t="s">
        <v>246</v>
      </c>
      <c r="B897" s="12" t="s">
        <v>281</v>
      </c>
      <c r="C897" s="12" t="s">
        <v>261</v>
      </c>
      <c r="D897" s="18" t="s">
        <v>268</v>
      </c>
      <c r="E897" s="19" t="s">
        <v>236</v>
      </c>
      <c r="F897" s="19" t="s">
        <v>260</v>
      </c>
      <c r="G897" s="34" t="s">
        <v>163</v>
      </c>
      <c r="H897" s="12" t="s">
        <v>247</v>
      </c>
      <c r="I897" s="16">
        <v>6.3</v>
      </c>
      <c r="J897" s="16">
        <v>3.2</v>
      </c>
      <c r="K897" s="16">
        <v>3.2</v>
      </c>
    </row>
    <row r="898" spans="1:11" ht="26.25">
      <c r="A898" s="11" t="s">
        <v>340</v>
      </c>
      <c r="B898" s="12" t="s">
        <v>281</v>
      </c>
      <c r="C898" s="12" t="s">
        <v>261</v>
      </c>
      <c r="D898" s="18" t="s">
        <v>268</v>
      </c>
      <c r="E898" s="19" t="s">
        <v>236</v>
      </c>
      <c r="F898" s="19" t="s">
        <v>260</v>
      </c>
      <c r="G898" s="34" t="s">
        <v>341</v>
      </c>
      <c r="H898" s="12"/>
      <c r="I898" s="16">
        <f aca="true" t="shared" si="179" ref="I898:K899">I899</f>
        <v>13.8</v>
      </c>
      <c r="J898" s="16">
        <f t="shared" si="179"/>
        <v>187.3</v>
      </c>
      <c r="K898" s="16">
        <f t="shared" si="179"/>
        <v>187.3</v>
      </c>
    </row>
    <row r="899" spans="1:11" ht="39">
      <c r="A899" s="17" t="s">
        <v>309</v>
      </c>
      <c r="B899" s="12" t="s">
        <v>281</v>
      </c>
      <c r="C899" s="12" t="s">
        <v>261</v>
      </c>
      <c r="D899" s="18" t="s">
        <v>268</v>
      </c>
      <c r="E899" s="19" t="s">
        <v>262</v>
      </c>
      <c r="F899" s="19" t="s">
        <v>260</v>
      </c>
      <c r="G899" s="34" t="s">
        <v>341</v>
      </c>
      <c r="H899" s="12" t="s">
        <v>310</v>
      </c>
      <c r="I899" s="16">
        <f t="shared" si="179"/>
        <v>13.8</v>
      </c>
      <c r="J899" s="16">
        <f t="shared" si="179"/>
        <v>187.3</v>
      </c>
      <c r="K899" s="16">
        <f t="shared" si="179"/>
        <v>187.3</v>
      </c>
    </row>
    <row r="900" spans="1:11" ht="12.75">
      <c r="A900" s="11" t="s">
        <v>248</v>
      </c>
      <c r="B900" s="12" t="s">
        <v>281</v>
      </c>
      <c r="C900" s="12" t="s">
        <v>261</v>
      </c>
      <c r="D900" s="18" t="s">
        <v>268</v>
      </c>
      <c r="E900" s="19" t="s">
        <v>262</v>
      </c>
      <c r="F900" s="19" t="s">
        <v>260</v>
      </c>
      <c r="G900" s="34" t="s">
        <v>341</v>
      </c>
      <c r="H900" s="12" t="s">
        <v>249</v>
      </c>
      <c r="I900" s="16">
        <v>13.8</v>
      </c>
      <c r="J900" s="16">
        <v>187.3</v>
      </c>
      <c r="K900" s="16">
        <v>187.3</v>
      </c>
    </row>
    <row r="901" spans="1:11" ht="26.25">
      <c r="A901" s="17" t="s">
        <v>342</v>
      </c>
      <c r="B901" s="12" t="s">
        <v>281</v>
      </c>
      <c r="C901" s="12" t="s">
        <v>261</v>
      </c>
      <c r="D901" s="18" t="s">
        <v>268</v>
      </c>
      <c r="E901" s="19" t="s">
        <v>262</v>
      </c>
      <c r="F901" s="19" t="s">
        <v>260</v>
      </c>
      <c r="G901" s="34" t="s">
        <v>388</v>
      </c>
      <c r="H901" s="12"/>
      <c r="I901" s="16">
        <f aca="true" t="shared" si="180" ref="I901:K902">I902</f>
        <v>240.7</v>
      </c>
      <c r="J901" s="16">
        <f t="shared" si="180"/>
        <v>46.9</v>
      </c>
      <c r="K901" s="16">
        <f t="shared" si="180"/>
        <v>46.9</v>
      </c>
    </row>
    <row r="902" spans="1:11" ht="39">
      <c r="A902" s="17" t="s">
        <v>309</v>
      </c>
      <c r="B902" s="12" t="s">
        <v>281</v>
      </c>
      <c r="C902" s="12" t="s">
        <v>261</v>
      </c>
      <c r="D902" s="18" t="s">
        <v>268</v>
      </c>
      <c r="E902" s="19" t="s">
        <v>262</v>
      </c>
      <c r="F902" s="19" t="s">
        <v>260</v>
      </c>
      <c r="G902" s="34" t="s">
        <v>388</v>
      </c>
      <c r="H902" s="12" t="s">
        <v>310</v>
      </c>
      <c r="I902" s="16">
        <f t="shared" si="180"/>
        <v>240.7</v>
      </c>
      <c r="J902" s="16">
        <f t="shared" si="180"/>
        <v>46.9</v>
      </c>
      <c r="K902" s="16">
        <f t="shared" si="180"/>
        <v>46.9</v>
      </c>
    </row>
    <row r="903" spans="1:11" ht="12.75">
      <c r="A903" s="11" t="s">
        <v>248</v>
      </c>
      <c r="B903" s="12" t="s">
        <v>281</v>
      </c>
      <c r="C903" s="12" t="s">
        <v>261</v>
      </c>
      <c r="D903" s="18" t="s">
        <v>268</v>
      </c>
      <c r="E903" s="19" t="s">
        <v>262</v>
      </c>
      <c r="F903" s="19" t="s">
        <v>260</v>
      </c>
      <c r="G903" s="34" t="s">
        <v>388</v>
      </c>
      <c r="H903" s="12" t="s">
        <v>249</v>
      </c>
      <c r="I903" s="16">
        <v>240.7</v>
      </c>
      <c r="J903" s="16">
        <v>46.9</v>
      </c>
      <c r="K903" s="16">
        <v>46.9</v>
      </c>
    </row>
    <row r="904" spans="1:11" ht="12.75">
      <c r="A904" s="9" t="s">
        <v>303</v>
      </c>
      <c r="B904" s="1" t="s">
        <v>262</v>
      </c>
      <c r="C904" s="1"/>
      <c r="D904" s="3"/>
      <c r="E904" s="4"/>
      <c r="F904" s="4"/>
      <c r="G904" s="5"/>
      <c r="H904" s="1"/>
      <c r="I904" s="22">
        <f aca="true" t="shared" si="181" ref="I904:K910">I905</f>
        <v>474</v>
      </c>
      <c r="J904" s="22">
        <f t="shared" si="181"/>
        <v>237</v>
      </c>
      <c r="K904" s="22">
        <f t="shared" si="181"/>
        <v>237</v>
      </c>
    </row>
    <row r="905" spans="1:11" ht="12.75">
      <c r="A905" s="44" t="s">
        <v>300</v>
      </c>
      <c r="B905" s="45" t="s">
        <v>262</v>
      </c>
      <c r="C905" s="45" t="s">
        <v>262</v>
      </c>
      <c r="D905" s="46"/>
      <c r="E905" s="47"/>
      <c r="F905" s="47"/>
      <c r="G905" s="48"/>
      <c r="H905" s="45"/>
      <c r="I905" s="56">
        <f>I906</f>
        <v>474</v>
      </c>
      <c r="J905" s="56">
        <f t="shared" si="181"/>
        <v>237</v>
      </c>
      <c r="K905" s="56">
        <f t="shared" si="181"/>
        <v>237</v>
      </c>
    </row>
    <row r="906" spans="1:11" ht="26.25">
      <c r="A906" s="87" t="s">
        <v>354</v>
      </c>
      <c r="B906" s="76" t="s">
        <v>262</v>
      </c>
      <c r="C906" s="76" t="s">
        <v>262</v>
      </c>
      <c r="D906" s="77" t="s">
        <v>260</v>
      </c>
      <c r="E906" s="78" t="s">
        <v>231</v>
      </c>
      <c r="F906" s="78" t="s">
        <v>25</v>
      </c>
      <c r="G906" s="78" t="s">
        <v>30</v>
      </c>
      <c r="H906" s="76"/>
      <c r="I906" s="85">
        <f>I907</f>
        <v>474</v>
      </c>
      <c r="J906" s="85">
        <f t="shared" si="181"/>
        <v>237</v>
      </c>
      <c r="K906" s="85">
        <f t="shared" si="181"/>
        <v>237</v>
      </c>
    </row>
    <row r="907" spans="1:11" ht="26.25">
      <c r="A907" s="11" t="s">
        <v>313</v>
      </c>
      <c r="B907" s="12" t="s">
        <v>262</v>
      </c>
      <c r="C907" s="12" t="s">
        <v>262</v>
      </c>
      <c r="D907" s="18" t="s">
        <v>260</v>
      </c>
      <c r="E907" s="19" t="s">
        <v>229</v>
      </c>
      <c r="F907" s="19" t="s">
        <v>25</v>
      </c>
      <c r="G907" s="19" t="s">
        <v>30</v>
      </c>
      <c r="H907" s="76"/>
      <c r="I907" s="29">
        <f t="shared" si="181"/>
        <v>474</v>
      </c>
      <c r="J907" s="29">
        <f t="shared" si="181"/>
        <v>237</v>
      </c>
      <c r="K907" s="29">
        <f t="shared" si="181"/>
        <v>237</v>
      </c>
    </row>
    <row r="908" spans="1:11" ht="26.25">
      <c r="A908" s="11" t="s">
        <v>180</v>
      </c>
      <c r="B908" s="12" t="s">
        <v>262</v>
      </c>
      <c r="C908" s="12" t="s">
        <v>262</v>
      </c>
      <c r="D908" s="18" t="s">
        <v>260</v>
      </c>
      <c r="E908" s="19" t="s">
        <v>229</v>
      </c>
      <c r="F908" s="19" t="s">
        <v>260</v>
      </c>
      <c r="G908" s="19" t="s">
        <v>30</v>
      </c>
      <c r="H908" s="76"/>
      <c r="I908" s="29">
        <f>I909</f>
        <v>474</v>
      </c>
      <c r="J908" s="29">
        <f t="shared" si="181"/>
        <v>237</v>
      </c>
      <c r="K908" s="29">
        <f t="shared" si="181"/>
        <v>237</v>
      </c>
    </row>
    <row r="909" spans="1:11" ht="12.75">
      <c r="A909" s="11" t="s">
        <v>181</v>
      </c>
      <c r="B909" s="12" t="s">
        <v>262</v>
      </c>
      <c r="C909" s="12" t="s">
        <v>262</v>
      </c>
      <c r="D909" s="18" t="s">
        <v>260</v>
      </c>
      <c r="E909" s="19" t="s">
        <v>229</v>
      </c>
      <c r="F909" s="19" t="s">
        <v>260</v>
      </c>
      <c r="G909" s="19" t="s">
        <v>182</v>
      </c>
      <c r="H909" s="76"/>
      <c r="I909" s="29">
        <f t="shared" si="181"/>
        <v>474</v>
      </c>
      <c r="J909" s="29">
        <f t="shared" si="181"/>
        <v>237</v>
      </c>
      <c r="K909" s="29">
        <f t="shared" si="181"/>
        <v>237</v>
      </c>
    </row>
    <row r="910" spans="1:11" ht="12.75">
      <c r="A910" s="17" t="s">
        <v>237</v>
      </c>
      <c r="B910" s="12" t="s">
        <v>262</v>
      </c>
      <c r="C910" s="12" t="s">
        <v>262</v>
      </c>
      <c r="D910" s="18" t="s">
        <v>260</v>
      </c>
      <c r="E910" s="19" t="s">
        <v>229</v>
      </c>
      <c r="F910" s="19" t="s">
        <v>260</v>
      </c>
      <c r="G910" s="19" t="s">
        <v>182</v>
      </c>
      <c r="H910" s="12" t="s">
        <v>238</v>
      </c>
      <c r="I910" s="29">
        <f t="shared" si="181"/>
        <v>474</v>
      </c>
      <c r="J910" s="29">
        <f t="shared" si="181"/>
        <v>237</v>
      </c>
      <c r="K910" s="29">
        <f t="shared" si="181"/>
        <v>237</v>
      </c>
    </row>
    <row r="911" spans="1:11" ht="26.25">
      <c r="A911" s="21" t="s">
        <v>251</v>
      </c>
      <c r="B911" s="12" t="s">
        <v>262</v>
      </c>
      <c r="C911" s="12" t="s">
        <v>262</v>
      </c>
      <c r="D911" s="18" t="s">
        <v>260</v>
      </c>
      <c r="E911" s="19" t="s">
        <v>229</v>
      </c>
      <c r="F911" s="19" t="s">
        <v>260</v>
      </c>
      <c r="G911" s="19" t="s">
        <v>182</v>
      </c>
      <c r="H911" s="12" t="s">
        <v>252</v>
      </c>
      <c r="I911" s="29">
        <v>474</v>
      </c>
      <c r="J911" s="29">
        <v>237</v>
      </c>
      <c r="K911" s="29">
        <v>237</v>
      </c>
    </row>
    <row r="912" spans="1:11" ht="12.75">
      <c r="A912" s="9" t="s">
        <v>274</v>
      </c>
      <c r="B912" s="1" t="s">
        <v>275</v>
      </c>
      <c r="C912" s="31"/>
      <c r="D912" s="25"/>
      <c r="E912" s="26"/>
      <c r="F912" s="26"/>
      <c r="G912" s="27"/>
      <c r="H912" s="31"/>
      <c r="I912" s="28">
        <f>I913+I924+I931+I998+I1057</f>
        <v>717462.5</v>
      </c>
      <c r="J912" s="28">
        <f>J913+J924+J931+J998+J1057</f>
        <v>738730.1000000001</v>
      </c>
      <c r="K912" s="28">
        <f>K913+K924+K931+K998+K1057</f>
        <v>770179.2999999999</v>
      </c>
    </row>
    <row r="913" spans="1:11" ht="12.75">
      <c r="A913" s="44" t="s">
        <v>276</v>
      </c>
      <c r="B913" s="45" t="s">
        <v>275</v>
      </c>
      <c r="C913" s="45" t="s">
        <v>260</v>
      </c>
      <c r="D913" s="46"/>
      <c r="E913" s="47"/>
      <c r="F913" s="47"/>
      <c r="G913" s="48"/>
      <c r="H913" s="45"/>
      <c r="I913" s="56">
        <f aca="true" t="shared" si="182" ref="I913:K914">I914</f>
        <v>2428.5</v>
      </c>
      <c r="J913" s="56">
        <f t="shared" si="182"/>
        <v>1298.6999999999998</v>
      </c>
      <c r="K913" s="56">
        <f t="shared" si="182"/>
        <v>1298.6999999999998</v>
      </c>
    </row>
    <row r="914" spans="1:11" ht="26.25">
      <c r="A914" s="87" t="s">
        <v>356</v>
      </c>
      <c r="B914" s="76" t="s">
        <v>275</v>
      </c>
      <c r="C914" s="76" t="s">
        <v>260</v>
      </c>
      <c r="D914" s="77" t="s">
        <v>184</v>
      </c>
      <c r="E914" s="78" t="s">
        <v>185</v>
      </c>
      <c r="F914" s="78" t="s">
        <v>25</v>
      </c>
      <c r="G914" s="78" t="s">
        <v>30</v>
      </c>
      <c r="H914" s="76"/>
      <c r="I914" s="79">
        <f t="shared" si="182"/>
        <v>2428.5</v>
      </c>
      <c r="J914" s="79">
        <f t="shared" si="182"/>
        <v>1298.6999999999998</v>
      </c>
      <c r="K914" s="79">
        <f t="shared" si="182"/>
        <v>1298.6999999999998</v>
      </c>
    </row>
    <row r="915" spans="1:11" ht="26.25">
      <c r="A915" s="21" t="s">
        <v>35</v>
      </c>
      <c r="B915" s="12" t="s">
        <v>275</v>
      </c>
      <c r="C915" s="12" t="s">
        <v>260</v>
      </c>
      <c r="D915" s="18" t="s">
        <v>263</v>
      </c>
      <c r="E915" s="19" t="s">
        <v>232</v>
      </c>
      <c r="F915" s="19" t="s">
        <v>25</v>
      </c>
      <c r="G915" s="19" t="s">
        <v>30</v>
      </c>
      <c r="H915" s="12"/>
      <c r="I915" s="16">
        <f>I916+I920</f>
        <v>2428.5</v>
      </c>
      <c r="J915" s="16">
        <f>J916+J920</f>
        <v>1298.6999999999998</v>
      </c>
      <c r="K915" s="16">
        <f>K916+K920</f>
        <v>1298.6999999999998</v>
      </c>
    </row>
    <row r="916" spans="1:11" ht="26.25">
      <c r="A916" s="21" t="s">
        <v>36</v>
      </c>
      <c r="B916" s="12" t="s">
        <v>275</v>
      </c>
      <c r="C916" s="12" t="s">
        <v>260</v>
      </c>
      <c r="D916" s="18" t="s">
        <v>263</v>
      </c>
      <c r="E916" s="19" t="s">
        <v>232</v>
      </c>
      <c r="F916" s="19" t="s">
        <v>260</v>
      </c>
      <c r="G916" s="19" t="s">
        <v>30</v>
      </c>
      <c r="H916" s="12"/>
      <c r="I916" s="16">
        <f aca="true" t="shared" si="183" ref="I916:K918">I917</f>
        <v>119.8</v>
      </c>
      <c r="J916" s="16">
        <f t="shared" si="183"/>
        <v>103.6</v>
      </c>
      <c r="K916" s="16">
        <f t="shared" si="183"/>
        <v>103.6</v>
      </c>
    </row>
    <row r="917" spans="1:11" ht="54" customHeight="1">
      <c r="A917" s="11" t="s">
        <v>437</v>
      </c>
      <c r="B917" s="12" t="s">
        <v>275</v>
      </c>
      <c r="C917" s="12" t="s">
        <v>260</v>
      </c>
      <c r="D917" s="18" t="s">
        <v>263</v>
      </c>
      <c r="E917" s="19" t="s">
        <v>232</v>
      </c>
      <c r="F917" s="19" t="s">
        <v>260</v>
      </c>
      <c r="G917" s="19" t="s">
        <v>186</v>
      </c>
      <c r="H917" s="12"/>
      <c r="I917" s="16">
        <f t="shared" si="183"/>
        <v>119.8</v>
      </c>
      <c r="J917" s="16">
        <f t="shared" si="183"/>
        <v>103.6</v>
      </c>
      <c r="K917" s="16">
        <f t="shared" si="183"/>
        <v>103.6</v>
      </c>
    </row>
    <row r="918" spans="1:11" ht="12.75">
      <c r="A918" s="17" t="s">
        <v>237</v>
      </c>
      <c r="B918" s="12" t="s">
        <v>275</v>
      </c>
      <c r="C918" s="12" t="s">
        <v>260</v>
      </c>
      <c r="D918" s="18" t="s">
        <v>263</v>
      </c>
      <c r="E918" s="19" t="s">
        <v>232</v>
      </c>
      <c r="F918" s="19" t="s">
        <v>260</v>
      </c>
      <c r="G918" s="19" t="s">
        <v>186</v>
      </c>
      <c r="H918" s="12" t="s">
        <v>238</v>
      </c>
      <c r="I918" s="16">
        <f t="shared" si="183"/>
        <v>119.8</v>
      </c>
      <c r="J918" s="16">
        <f t="shared" si="183"/>
        <v>103.6</v>
      </c>
      <c r="K918" s="16">
        <f t="shared" si="183"/>
        <v>103.6</v>
      </c>
    </row>
    <row r="919" spans="1:11" ht="12.75">
      <c r="A919" s="21" t="s">
        <v>253</v>
      </c>
      <c r="B919" s="12" t="s">
        <v>275</v>
      </c>
      <c r="C919" s="12" t="s">
        <v>260</v>
      </c>
      <c r="D919" s="18" t="s">
        <v>263</v>
      </c>
      <c r="E919" s="19" t="s">
        <v>232</v>
      </c>
      <c r="F919" s="19" t="s">
        <v>260</v>
      </c>
      <c r="G919" s="19" t="s">
        <v>186</v>
      </c>
      <c r="H919" s="12" t="s">
        <v>254</v>
      </c>
      <c r="I919" s="16">
        <v>119.8</v>
      </c>
      <c r="J919" s="16">
        <v>103.6</v>
      </c>
      <c r="K919" s="16">
        <v>103.6</v>
      </c>
    </row>
    <row r="920" spans="1:11" ht="26.25">
      <c r="A920" s="21" t="s">
        <v>89</v>
      </c>
      <c r="B920" s="12" t="s">
        <v>275</v>
      </c>
      <c r="C920" s="12" t="s">
        <v>260</v>
      </c>
      <c r="D920" s="18" t="s">
        <v>263</v>
      </c>
      <c r="E920" s="19" t="s">
        <v>232</v>
      </c>
      <c r="F920" s="19" t="s">
        <v>266</v>
      </c>
      <c r="G920" s="19" t="s">
        <v>30</v>
      </c>
      <c r="H920" s="12"/>
      <c r="I920" s="29">
        <f aca="true" t="shared" si="184" ref="I920:K922">I921</f>
        <v>2308.7</v>
      </c>
      <c r="J920" s="29">
        <f t="shared" si="184"/>
        <v>1195.1</v>
      </c>
      <c r="K920" s="29">
        <f t="shared" si="184"/>
        <v>1195.1</v>
      </c>
    </row>
    <row r="921" spans="1:11" ht="12.75">
      <c r="A921" s="17" t="s">
        <v>183</v>
      </c>
      <c r="B921" s="12" t="s">
        <v>275</v>
      </c>
      <c r="C921" s="12" t="s">
        <v>260</v>
      </c>
      <c r="D921" s="18" t="s">
        <v>263</v>
      </c>
      <c r="E921" s="19" t="s">
        <v>232</v>
      </c>
      <c r="F921" s="19" t="s">
        <v>266</v>
      </c>
      <c r="G921" s="19" t="s">
        <v>187</v>
      </c>
      <c r="H921" s="12"/>
      <c r="I921" s="29">
        <f t="shared" si="184"/>
        <v>2308.7</v>
      </c>
      <c r="J921" s="29">
        <f t="shared" si="184"/>
        <v>1195.1</v>
      </c>
      <c r="K921" s="29">
        <f t="shared" si="184"/>
        <v>1195.1</v>
      </c>
    </row>
    <row r="922" spans="1:11" ht="12.75">
      <c r="A922" s="17" t="s">
        <v>237</v>
      </c>
      <c r="B922" s="12" t="s">
        <v>275</v>
      </c>
      <c r="C922" s="12" t="s">
        <v>260</v>
      </c>
      <c r="D922" s="18" t="s">
        <v>263</v>
      </c>
      <c r="E922" s="19" t="s">
        <v>232</v>
      </c>
      <c r="F922" s="19" t="s">
        <v>266</v>
      </c>
      <c r="G922" s="19" t="s">
        <v>187</v>
      </c>
      <c r="H922" s="12" t="s">
        <v>238</v>
      </c>
      <c r="I922" s="29">
        <f t="shared" si="184"/>
        <v>2308.7</v>
      </c>
      <c r="J922" s="29">
        <f t="shared" si="184"/>
        <v>1195.1</v>
      </c>
      <c r="K922" s="29">
        <f t="shared" si="184"/>
        <v>1195.1</v>
      </c>
    </row>
    <row r="923" spans="1:11" ht="12.75">
      <c r="A923" s="21" t="s">
        <v>253</v>
      </c>
      <c r="B923" s="12" t="s">
        <v>275</v>
      </c>
      <c r="C923" s="12" t="s">
        <v>260</v>
      </c>
      <c r="D923" s="18" t="s">
        <v>263</v>
      </c>
      <c r="E923" s="19" t="s">
        <v>232</v>
      </c>
      <c r="F923" s="19" t="s">
        <v>266</v>
      </c>
      <c r="G923" s="19" t="s">
        <v>187</v>
      </c>
      <c r="H923" s="12" t="s">
        <v>254</v>
      </c>
      <c r="I923" s="29">
        <v>2308.7</v>
      </c>
      <c r="J923" s="29">
        <v>1195.1</v>
      </c>
      <c r="K923" s="29">
        <v>1195.1</v>
      </c>
    </row>
    <row r="924" spans="1:11" ht="12.75">
      <c r="A924" s="44" t="s">
        <v>277</v>
      </c>
      <c r="B924" s="45" t="s">
        <v>275</v>
      </c>
      <c r="C924" s="45" t="s">
        <v>263</v>
      </c>
      <c r="D924" s="51"/>
      <c r="E924" s="52"/>
      <c r="F924" s="52"/>
      <c r="G924" s="53"/>
      <c r="H924" s="50"/>
      <c r="I924" s="56">
        <f aca="true" t="shared" si="185" ref="I924:K925">I925</f>
        <v>57437.4</v>
      </c>
      <c r="J924" s="56">
        <f t="shared" si="185"/>
        <v>56483.4</v>
      </c>
      <c r="K924" s="56">
        <f t="shared" si="185"/>
        <v>59677.5</v>
      </c>
    </row>
    <row r="925" spans="1:11" ht="26.25">
      <c r="A925" s="87" t="s">
        <v>356</v>
      </c>
      <c r="B925" s="66" t="s">
        <v>275</v>
      </c>
      <c r="C925" s="66" t="s">
        <v>263</v>
      </c>
      <c r="D925" s="77" t="s">
        <v>263</v>
      </c>
      <c r="E925" s="78" t="s">
        <v>231</v>
      </c>
      <c r="F925" s="78" t="s">
        <v>25</v>
      </c>
      <c r="G925" s="78" t="s">
        <v>30</v>
      </c>
      <c r="H925" s="66"/>
      <c r="I925" s="70">
        <f t="shared" si="185"/>
        <v>57437.4</v>
      </c>
      <c r="J925" s="70">
        <f t="shared" si="185"/>
        <v>56483.4</v>
      </c>
      <c r="K925" s="70">
        <f t="shared" si="185"/>
        <v>59677.5</v>
      </c>
    </row>
    <row r="926" spans="1:11" ht="39">
      <c r="A926" s="17" t="s">
        <v>191</v>
      </c>
      <c r="B926" s="23" t="s">
        <v>275</v>
      </c>
      <c r="C926" s="23" t="s">
        <v>263</v>
      </c>
      <c r="D926" s="18" t="s">
        <v>263</v>
      </c>
      <c r="E926" s="19" t="s">
        <v>239</v>
      </c>
      <c r="F926" s="19" t="s">
        <v>25</v>
      </c>
      <c r="G926" s="19" t="s">
        <v>30</v>
      </c>
      <c r="H926" s="66"/>
      <c r="I926" s="24">
        <f aca="true" t="shared" si="186" ref="I926:K927">I927</f>
        <v>57437.4</v>
      </c>
      <c r="J926" s="24">
        <f t="shared" si="186"/>
        <v>56483.4</v>
      </c>
      <c r="K926" s="24">
        <f t="shared" si="186"/>
        <v>59677.5</v>
      </c>
    </row>
    <row r="927" spans="1:11" ht="26.25">
      <c r="A927" s="17" t="s">
        <v>192</v>
      </c>
      <c r="B927" s="23" t="s">
        <v>275</v>
      </c>
      <c r="C927" s="23" t="s">
        <v>263</v>
      </c>
      <c r="D927" s="18" t="s">
        <v>263</v>
      </c>
      <c r="E927" s="19" t="s">
        <v>239</v>
      </c>
      <c r="F927" s="19" t="s">
        <v>260</v>
      </c>
      <c r="G927" s="19" t="s">
        <v>30</v>
      </c>
      <c r="H927" s="66"/>
      <c r="I927" s="24">
        <f t="shared" si="186"/>
        <v>57437.4</v>
      </c>
      <c r="J927" s="24">
        <f t="shared" si="186"/>
        <v>56483.4</v>
      </c>
      <c r="K927" s="24">
        <f t="shared" si="186"/>
        <v>59677.5</v>
      </c>
    </row>
    <row r="928" spans="1:11" ht="131.25" customHeight="1">
      <c r="A928" s="17" t="s">
        <v>351</v>
      </c>
      <c r="B928" s="23" t="s">
        <v>275</v>
      </c>
      <c r="C928" s="23" t="s">
        <v>263</v>
      </c>
      <c r="D928" s="18" t="s">
        <v>263</v>
      </c>
      <c r="E928" s="19" t="s">
        <v>239</v>
      </c>
      <c r="F928" s="19" t="s">
        <v>260</v>
      </c>
      <c r="G928" s="19" t="s">
        <v>194</v>
      </c>
      <c r="H928" s="66"/>
      <c r="I928" s="24">
        <f aca="true" t="shared" si="187" ref="I928:K929">I929</f>
        <v>57437.4</v>
      </c>
      <c r="J928" s="24">
        <f t="shared" si="187"/>
        <v>56483.4</v>
      </c>
      <c r="K928" s="24">
        <f t="shared" si="187"/>
        <v>59677.5</v>
      </c>
    </row>
    <row r="929" spans="1:11" ht="26.25">
      <c r="A929" s="11" t="s">
        <v>234</v>
      </c>
      <c r="B929" s="12" t="s">
        <v>275</v>
      </c>
      <c r="C929" s="12" t="s">
        <v>263</v>
      </c>
      <c r="D929" s="18" t="s">
        <v>263</v>
      </c>
      <c r="E929" s="19" t="s">
        <v>239</v>
      </c>
      <c r="F929" s="19" t="s">
        <v>260</v>
      </c>
      <c r="G929" s="19" t="s">
        <v>194</v>
      </c>
      <c r="H929" s="12" t="s">
        <v>233</v>
      </c>
      <c r="I929" s="24">
        <f t="shared" si="187"/>
        <v>57437.4</v>
      </c>
      <c r="J929" s="24">
        <f t="shared" si="187"/>
        <v>56483.4</v>
      </c>
      <c r="K929" s="24">
        <f t="shared" si="187"/>
        <v>59677.5</v>
      </c>
    </row>
    <row r="930" spans="1:11" ht="12.75">
      <c r="A930" s="11" t="s">
        <v>235</v>
      </c>
      <c r="B930" s="12" t="s">
        <v>275</v>
      </c>
      <c r="C930" s="12" t="s">
        <v>263</v>
      </c>
      <c r="D930" s="18" t="s">
        <v>263</v>
      </c>
      <c r="E930" s="19" t="s">
        <v>239</v>
      </c>
      <c r="F930" s="19" t="s">
        <v>260</v>
      </c>
      <c r="G930" s="19" t="s">
        <v>194</v>
      </c>
      <c r="H930" s="12" t="s">
        <v>250</v>
      </c>
      <c r="I930" s="24">
        <v>57437.4</v>
      </c>
      <c r="J930" s="24">
        <v>56483.4</v>
      </c>
      <c r="K930" s="24">
        <v>59677.5</v>
      </c>
    </row>
    <row r="931" spans="1:11" ht="12.75">
      <c r="A931" s="44" t="s">
        <v>278</v>
      </c>
      <c r="B931" s="45" t="s">
        <v>275</v>
      </c>
      <c r="C931" s="45" t="s">
        <v>266</v>
      </c>
      <c r="D931" s="51"/>
      <c r="E931" s="52"/>
      <c r="F931" s="52"/>
      <c r="G931" s="53"/>
      <c r="H931" s="50"/>
      <c r="I931" s="49">
        <f>I932</f>
        <v>158188.1</v>
      </c>
      <c r="J931" s="49">
        <f>J932</f>
        <v>193111.7</v>
      </c>
      <c r="K931" s="49">
        <f>K932</f>
        <v>192671.6</v>
      </c>
    </row>
    <row r="932" spans="1:11" ht="26.25">
      <c r="A932" s="87" t="s">
        <v>356</v>
      </c>
      <c r="B932" s="66" t="s">
        <v>275</v>
      </c>
      <c r="C932" s="66" t="s">
        <v>266</v>
      </c>
      <c r="D932" s="77" t="s">
        <v>263</v>
      </c>
      <c r="E932" s="78" t="s">
        <v>231</v>
      </c>
      <c r="F932" s="78" t="s">
        <v>25</v>
      </c>
      <c r="G932" s="78" t="s">
        <v>30</v>
      </c>
      <c r="H932" s="12"/>
      <c r="I932" s="85">
        <f>I933+I941+I946</f>
        <v>158188.1</v>
      </c>
      <c r="J932" s="85">
        <f>J933+J941+J946</f>
        <v>193111.7</v>
      </c>
      <c r="K932" s="85">
        <f>K933+K941+K946</f>
        <v>192671.6</v>
      </c>
    </row>
    <row r="933" spans="1:11" ht="39">
      <c r="A933" s="17" t="s">
        <v>188</v>
      </c>
      <c r="B933" s="23" t="s">
        <v>275</v>
      </c>
      <c r="C933" s="23" t="s">
        <v>266</v>
      </c>
      <c r="D933" s="18" t="s">
        <v>263</v>
      </c>
      <c r="E933" s="19" t="s">
        <v>242</v>
      </c>
      <c r="F933" s="19" t="s">
        <v>25</v>
      </c>
      <c r="G933" s="19" t="s">
        <v>30</v>
      </c>
      <c r="H933" s="12"/>
      <c r="I933" s="16">
        <f>+I934</f>
        <v>211.8</v>
      </c>
      <c r="J933" s="16">
        <f>+J934</f>
        <v>211.8</v>
      </c>
      <c r="K933" s="16">
        <f>+K934</f>
        <v>211.8</v>
      </c>
    </row>
    <row r="934" spans="1:11" ht="26.25">
      <c r="A934" s="17" t="s">
        <v>189</v>
      </c>
      <c r="B934" s="23" t="s">
        <v>275</v>
      </c>
      <c r="C934" s="23" t="s">
        <v>266</v>
      </c>
      <c r="D934" s="18" t="s">
        <v>263</v>
      </c>
      <c r="E934" s="19" t="s">
        <v>242</v>
      </c>
      <c r="F934" s="19" t="s">
        <v>266</v>
      </c>
      <c r="G934" s="19" t="s">
        <v>30</v>
      </c>
      <c r="H934" s="66"/>
      <c r="I934" s="24">
        <f>I938+I935</f>
        <v>211.8</v>
      </c>
      <c r="J934" s="24">
        <f>J938+J935</f>
        <v>211.8</v>
      </c>
      <c r="K934" s="24">
        <f>K938+K935</f>
        <v>211.8</v>
      </c>
    </row>
    <row r="935" spans="1:11" ht="66">
      <c r="A935" s="17" t="s">
        <v>451</v>
      </c>
      <c r="B935" s="23" t="s">
        <v>275</v>
      </c>
      <c r="C935" s="23" t="s">
        <v>266</v>
      </c>
      <c r="D935" s="18" t="s">
        <v>263</v>
      </c>
      <c r="E935" s="19" t="s">
        <v>242</v>
      </c>
      <c r="F935" s="19" t="s">
        <v>266</v>
      </c>
      <c r="G935" s="19" t="s">
        <v>452</v>
      </c>
      <c r="H935" s="66"/>
      <c r="I935" s="24">
        <f aca="true" t="shared" si="188" ref="I935:K936">I936</f>
        <v>105.9</v>
      </c>
      <c r="J935" s="24">
        <f t="shared" si="188"/>
        <v>105.9</v>
      </c>
      <c r="K935" s="24">
        <f t="shared" si="188"/>
        <v>105.9</v>
      </c>
    </row>
    <row r="936" spans="1:11" ht="26.25">
      <c r="A936" s="11" t="s">
        <v>234</v>
      </c>
      <c r="B936" s="23" t="s">
        <v>275</v>
      </c>
      <c r="C936" s="23" t="s">
        <v>266</v>
      </c>
      <c r="D936" s="18" t="s">
        <v>263</v>
      </c>
      <c r="E936" s="19" t="s">
        <v>242</v>
      </c>
      <c r="F936" s="19" t="s">
        <v>266</v>
      </c>
      <c r="G936" s="19" t="s">
        <v>452</v>
      </c>
      <c r="H936" s="23" t="s">
        <v>233</v>
      </c>
      <c r="I936" s="24">
        <f t="shared" si="188"/>
        <v>105.9</v>
      </c>
      <c r="J936" s="24">
        <f t="shared" si="188"/>
        <v>105.9</v>
      </c>
      <c r="K936" s="24">
        <f t="shared" si="188"/>
        <v>105.9</v>
      </c>
    </row>
    <row r="937" spans="1:11" ht="12.75">
      <c r="A937" s="11" t="s">
        <v>235</v>
      </c>
      <c r="B937" s="23" t="s">
        <v>275</v>
      </c>
      <c r="C937" s="23" t="s">
        <v>266</v>
      </c>
      <c r="D937" s="18" t="s">
        <v>263</v>
      </c>
      <c r="E937" s="19" t="s">
        <v>242</v>
      </c>
      <c r="F937" s="19" t="s">
        <v>266</v>
      </c>
      <c r="G937" s="19" t="s">
        <v>452</v>
      </c>
      <c r="H937" s="23" t="s">
        <v>250</v>
      </c>
      <c r="I937" s="24">
        <v>105.9</v>
      </c>
      <c r="J937" s="24">
        <v>105.9</v>
      </c>
      <c r="K937" s="24">
        <v>105.9</v>
      </c>
    </row>
    <row r="938" spans="1:11" ht="26.25">
      <c r="A938" s="11" t="s">
        <v>190</v>
      </c>
      <c r="B938" s="23" t="s">
        <v>275</v>
      </c>
      <c r="C938" s="23" t="s">
        <v>266</v>
      </c>
      <c r="D938" s="18" t="s">
        <v>263</v>
      </c>
      <c r="E938" s="19" t="s">
        <v>242</v>
      </c>
      <c r="F938" s="19" t="s">
        <v>266</v>
      </c>
      <c r="G938" s="19" t="s">
        <v>193</v>
      </c>
      <c r="H938" s="23"/>
      <c r="I938" s="24">
        <f aca="true" t="shared" si="189" ref="I938:K939">I939</f>
        <v>105.9</v>
      </c>
      <c r="J938" s="24">
        <f t="shared" si="189"/>
        <v>105.9</v>
      </c>
      <c r="K938" s="24">
        <f t="shared" si="189"/>
        <v>105.9</v>
      </c>
    </row>
    <row r="939" spans="1:11" ht="26.25">
      <c r="A939" s="11" t="s">
        <v>234</v>
      </c>
      <c r="B939" s="23" t="s">
        <v>275</v>
      </c>
      <c r="C939" s="23" t="s">
        <v>266</v>
      </c>
      <c r="D939" s="18" t="s">
        <v>263</v>
      </c>
      <c r="E939" s="19" t="s">
        <v>242</v>
      </c>
      <c r="F939" s="19" t="s">
        <v>266</v>
      </c>
      <c r="G939" s="19" t="s">
        <v>193</v>
      </c>
      <c r="H939" s="23" t="s">
        <v>233</v>
      </c>
      <c r="I939" s="24">
        <f t="shared" si="189"/>
        <v>105.9</v>
      </c>
      <c r="J939" s="24">
        <f t="shared" si="189"/>
        <v>105.9</v>
      </c>
      <c r="K939" s="24">
        <f t="shared" si="189"/>
        <v>105.9</v>
      </c>
    </row>
    <row r="940" spans="1:11" ht="12.75">
      <c r="A940" s="11" t="s">
        <v>235</v>
      </c>
      <c r="B940" s="23" t="s">
        <v>275</v>
      </c>
      <c r="C940" s="23" t="s">
        <v>266</v>
      </c>
      <c r="D940" s="18" t="s">
        <v>263</v>
      </c>
      <c r="E940" s="19" t="s">
        <v>242</v>
      </c>
      <c r="F940" s="19" t="s">
        <v>266</v>
      </c>
      <c r="G940" s="19" t="s">
        <v>193</v>
      </c>
      <c r="H940" s="23" t="s">
        <v>250</v>
      </c>
      <c r="I940" s="24">
        <v>105.9</v>
      </c>
      <c r="J940" s="24">
        <v>105.9</v>
      </c>
      <c r="K940" s="24">
        <v>105.9</v>
      </c>
    </row>
    <row r="941" spans="1:11" ht="26.25">
      <c r="A941" s="11" t="s">
        <v>33</v>
      </c>
      <c r="B941" s="12" t="s">
        <v>275</v>
      </c>
      <c r="C941" s="12" t="s">
        <v>266</v>
      </c>
      <c r="D941" s="18" t="s">
        <v>263</v>
      </c>
      <c r="E941" s="19" t="s">
        <v>305</v>
      </c>
      <c r="F941" s="19" t="s">
        <v>25</v>
      </c>
      <c r="G941" s="19" t="s">
        <v>30</v>
      </c>
      <c r="H941" s="12"/>
      <c r="I941" s="29">
        <f>I942</f>
        <v>3915.3</v>
      </c>
      <c r="J941" s="29">
        <f>J942</f>
        <v>9840</v>
      </c>
      <c r="K941" s="29">
        <f>K942</f>
        <v>7216</v>
      </c>
    </row>
    <row r="942" spans="1:11" ht="12.75">
      <c r="A942" s="21" t="s">
        <v>403</v>
      </c>
      <c r="B942" s="12" t="s">
        <v>275</v>
      </c>
      <c r="C942" s="12" t="s">
        <v>266</v>
      </c>
      <c r="D942" s="18" t="s">
        <v>263</v>
      </c>
      <c r="E942" s="19" t="s">
        <v>305</v>
      </c>
      <c r="F942" s="19" t="s">
        <v>383</v>
      </c>
      <c r="G942" s="19" t="s">
        <v>30</v>
      </c>
      <c r="H942" s="12"/>
      <c r="I942" s="29">
        <f>+I943</f>
        <v>3915.3</v>
      </c>
      <c r="J942" s="29">
        <f>+J943</f>
        <v>9840</v>
      </c>
      <c r="K942" s="29">
        <f>+K943</f>
        <v>7216</v>
      </c>
    </row>
    <row r="943" spans="1:11" ht="39">
      <c r="A943" s="32" t="s">
        <v>444</v>
      </c>
      <c r="B943" s="12" t="s">
        <v>275</v>
      </c>
      <c r="C943" s="12" t="s">
        <v>266</v>
      </c>
      <c r="D943" s="18" t="s">
        <v>263</v>
      </c>
      <c r="E943" s="19" t="s">
        <v>305</v>
      </c>
      <c r="F943" s="19" t="s">
        <v>383</v>
      </c>
      <c r="G943" s="19" t="s">
        <v>34</v>
      </c>
      <c r="H943" s="12"/>
      <c r="I943" s="29">
        <f aca="true" t="shared" si="190" ref="I943:K944">I944</f>
        <v>3915.3</v>
      </c>
      <c r="J943" s="29">
        <f t="shared" si="190"/>
        <v>9840</v>
      </c>
      <c r="K943" s="29">
        <f t="shared" si="190"/>
        <v>7216</v>
      </c>
    </row>
    <row r="944" spans="1:11" ht="12.75">
      <c r="A944" s="17" t="s">
        <v>237</v>
      </c>
      <c r="B944" s="12" t="s">
        <v>275</v>
      </c>
      <c r="C944" s="12" t="s">
        <v>266</v>
      </c>
      <c r="D944" s="18" t="s">
        <v>263</v>
      </c>
      <c r="E944" s="19" t="s">
        <v>305</v>
      </c>
      <c r="F944" s="19" t="s">
        <v>383</v>
      </c>
      <c r="G944" s="19" t="s">
        <v>34</v>
      </c>
      <c r="H944" s="12" t="s">
        <v>238</v>
      </c>
      <c r="I944" s="29">
        <f t="shared" si="190"/>
        <v>3915.3</v>
      </c>
      <c r="J944" s="29">
        <f t="shared" si="190"/>
        <v>9840</v>
      </c>
      <c r="K944" s="29">
        <f t="shared" si="190"/>
        <v>7216</v>
      </c>
    </row>
    <row r="945" spans="1:11" ht="26.25">
      <c r="A945" s="21" t="s">
        <v>251</v>
      </c>
      <c r="B945" s="12" t="s">
        <v>275</v>
      </c>
      <c r="C945" s="12" t="s">
        <v>266</v>
      </c>
      <c r="D945" s="18" t="s">
        <v>263</v>
      </c>
      <c r="E945" s="19" t="s">
        <v>305</v>
      </c>
      <c r="F945" s="19" t="s">
        <v>383</v>
      </c>
      <c r="G945" s="19" t="s">
        <v>34</v>
      </c>
      <c r="H945" s="12" t="s">
        <v>252</v>
      </c>
      <c r="I945" s="29">
        <v>3915.3</v>
      </c>
      <c r="J945" s="29">
        <v>9840</v>
      </c>
      <c r="K945" s="29">
        <v>7216</v>
      </c>
    </row>
    <row r="946" spans="1:11" ht="26.25">
      <c r="A946" s="21" t="s">
        <v>35</v>
      </c>
      <c r="B946" s="12" t="s">
        <v>275</v>
      </c>
      <c r="C946" s="12" t="s">
        <v>266</v>
      </c>
      <c r="D946" s="18" t="s">
        <v>263</v>
      </c>
      <c r="E946" s="19" t="s">
        <v>232</v>
      </c>
      <c r="F946" s="19" t="s">
        <v>25</v>
      </c>
      <c r="G946" s="19" t="s">
        <v>30</v>
      </c>
      <c r="H946" s="12"/>
      <c r="I946" s="29">
        <f>I947</f>
        <v>154061</v>
      </c>
      <c r="J946" s="29">
        <f>J947</f>
        <v>183059.90000000002</v>
      </c>
      <c r="K946" s="29">
        <f>K947</f>
        <v>185243.80000000002</v>
      </c>
    </row>
    <row r="947" spans="1:11" ht="26.25">
      <c r="A947" s="21" t="s">
        <v>36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30</v>
      </c>
      <c r="H947" s="12"/>
      <c r="I947" s="29">
        <f>+I948+I953+I959+I964+I974+I982+I987+I992+I995+I956+I969+I979</f>
        <v>154061</v>
      </c>
      <c r="J947" s="29">
        <f>+J948+J953+J959+J964+J974+J982+J987+J992+J995+J956+J969+J979</f>
        <v>183059.90000000002</v>
      </c>
      <c r="K947" s="29">
        <f>+K948+K953+K959+K964+K974+K982+K987+K992+K995+K956+K969+K979</f>
        <v>185243.80000000002</v>
      </c>
    </row>
    <row r="948" spans="1:11" ht="53.25" customHeight="1">
      <c r="A948" s="32" t="s">
        <v>476</v>
      </c>
      <c r="B948" s="12" t="s">
        <v>275</v>
      </c>
      <c r="C948" s="12" t="s">
        <v>266</v>
      </c>
      <c r="D948" s="18" t="s">
        <v>263</v>
      </c>
      <c r="E948" s="19" t="s">
        <v>232</v>
      </c>
      <c r="F948" s="19" t="s">
        <v>260</v>
      </c>
      <c r="G948" s="19" t="s">
        <v>202</v>
      </c>
      <c r="H948" s="12"/>
      <c r="I948" s="16">
        <f>I951+I949</f>
        <v>6719</v>
      </c>
      <c r="J948" s="16">
        <f>J951+J949</f>
        <v>6699</v>
      </c>
      <c r="K948" s="16">
        <f>K951+K949</f>
        <v>6699</v>
      </c>
    </row>
    <row r="949" spans="1:11" ht="26.25">
      <c r="A949" s="17" t="s">
        <v>23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260</v>
      </c>
      <c r="G949" s="19" t="s">
        <v>202</v>
      </c>
      <c r="H949" s="12" t="s">
        <v>311</v>
      </c>
      <c r="I949" s="16">
        <f>I950</f>
        <v>45</v>
      </c>
      <c r="J949" s="16">
        <f>J950</f>
        <v>45</v>
      </c>
      <c r="K949" s="16">
        <f>K950</f>
        <v>45</v>
      </c>
    </row>
    <row r="950" spans="1:11" ht="26.25">
      <c r="A950" s="17" t="s">
        <v>240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202</v>
      </c>
      <c r="H950" s="12" t="s">
        <v>245</v>
      </c>
      <c r="I950" s="16">
        <v>45</v>
      </c>
      <c r="J950" s="16">
        <v>45</v>
      </c>
      <c r="K950" s="16">
        <v>45</v>
      </c>
    </row>
    <row r="951" spans="1:11" ht="12.75">
      <c r="A951" s="17" t="s">
        <v>237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202</v>
      </c>
      <c r="H951" s="12" t="s">
        <v>238</v>
      </c>
      <c r="I951" s="16">
        <f>I952</f>
        <v>6674</v>
      </c>
      <c r="J951" s="16">
        <f>J952</f>
        <v>6654</v>
      </c>
      <c r="K951" s="16">
        <f>K952</f>
        <v>6654</v>
      </c>
    </row>
    <row r="952" spans="1:11" ht="12.75">
      <c r="A952" s="21" t="s">
        <v>253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202</v>
      </c>
      <c r="H952" s="12" t="s">
        <v>254</v>
      </c>
      <c r="I952" s="29">
        <v>6674</v>
      </c>
      <c r="J952" s="16">
        <v>6654</v>
      </c>
      <c r="K952" s="16">
        <v>6654</v>
      </c>
    </row>
    <row r="953" spans="1:11" ht="52.5" customHeight="1">
      <c r="A953" s="32" t="s">
        <v>477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203</v>
      </c>
      <c r="H953" s="12"/>
      <c r="I953" s="29">
        <f aca="true" t="shared" si="191" ref="I953:K954">I954</f>
        <v>2851.7</v>
      </c>
      <c r="J953" s="16">
        <f t="shared" si="191"/>
        <v>2755</v>
      </c>
      <c r="K953" s="16">
        <f t="shared" si="191"/>
        <v>2755</v>
      </c>
    </row>
    <row r="954" spans="1:11" ht="12.75">
      <c r="A954" s="17" t="s">
        <v>237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203</v>
      </c>
      <c r="H954" s="12" t="s">
        <v>238</v>
      </c>
      <c r="I954" s="29">
        <f t="shared" si="191"/>
        <v>2851.7</v>
      </c>
      <c r="J954" s="16">
        <f t="shared" si="191"/>
        <v>2755</v>
      </c>
      <c r="K954" s="16">
        <f t="shared" si="191"/>
        <v>2755</v>
      </c>
    </row>
    <row r="955" spans="1:11" ht="12.75">
      <c r="A955" s="21" t="s">
        <v>253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203</v>
      </c>
      <c r="H955" s="12" t="s">
        <v>254</v>
      </c>
      <c r="I955" s="29">
        <v>2851.7</v>
      </c>
      <c r="J955" s="16">
        <v>2755</v>
      </c>
      <c r="K955" s="16">
        <v>2755</v>
      </c>
    </row>
    <row r="956" spans="1:11" ht="77.25" customHeight="1">
      <c r="A956" s="21" t="s">
        <v>478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321</v>
      </c>
      <c r="H956" s="12"/>
      <c r="I956" s="16">
        <f aca="true" t="shared" si="192" ref="I956:K957">I957</f>
        <v>137.4</v>
      </c>
      <c r="J956" s="16">
        <f t="shared" si="192"/>
        <v>137.4</v>
      </c>
      <c r="K956" s="16">
        <f t="shared" si="192"/>
        <v>137.4</v>
      </c>
    </row>
    <row r="957" spans="1:11" ht="12.75">
      <c r="A957" s="17" t="s">
        <v>237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321</v>
      </c>
      <c r="H957" s="12" t="s">
        <v>238</v>
      </c>
      <c r="I957" s="16">
        <f t="shared" si="192"/>
        <v>137.4</v>
      </c>
      <c r="J957" s="16">
        <f t="shared" si="192"/>
        <v>137.4</v>
      </c>
      <c r="K957" s="16">
        <f t="shared" si="192"/>
        <v>137.4</v>
      </c>
    </row>
    <row r="958" spans="1:11" ht="12.75">
      <c r="A958" s="21" t="s">
        <v>253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321</v>
      </c>
      <c r="H958" s="12" t="s">
        <v>254</v>
      </c>
      <c r="I958" s="29">
        <v>137.4</v>
      </c>
      <c r="J958" s="16">
        <v>137.4</v>
      </c>
      <c r="K958" s="16">
        <v>137.4</v>
      </c>
    </row>
    <row r="959" spans="1:11" ht="39">
      <c r="A959" s="21" t="s">
        <v>417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204</v>
      </c>
      <c r="H959" s="12"/>
      <c r="I959" s="16">
        <f>I962+I960</f>
        <v>946.3</v>
      </c>
      <c r="J959" s="16">
        <f>J962+J960</f>
        <v>985.8</v>
      </c>
      <c r="K959" s="16">
        <f>K962+K960</f>
        <v>1025.2</v>
      </c>
    </row>
    <row r="960" spans="1:11" ht="26.25">
      <c r="A960" s="17" t="s">
        <v>23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204</v>
      </c>
      <c r="H960" s="12" t="s">
        <v>311</v>
      </c>
      <c r="I960" s="16">
        <f>I961</f>
        <v>15</v>
      </c>
      <c r="J960" s="16">
        <f>J961</f>
        <v>16</v>
      </c>
      <c r="K960" s="16">
        <f>K961</f>
        <v>17</v>
      </c>
    </row>
    <row r="961" spans="1:11" ht="26.25">
      <c r="A961" s="17" t="s">
        <v>240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204</v>
      </c>
      <c r="H961" s="12" t="s">
        <v>245</v>
      </c>
      <c r="I961" s="29">
        <v>15</v>
      </c>
      <c r="J961" s="16">
        <v>16</v>
      </c>
      <c r="K961" s="16">
        <v>17</v>
      </c>
    </row>
    <row r="962" spans="1:11" ht="12.75">
      <c r="A962" s="17" t="s">
        <v>237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204</v>
      </c>
      <c r="H962" s="12" t="s">
        <v>238</v>
      </c>
      <c r="I962" s="16">
        <f>I963</f>
        <v>931.3</v>
      </c>
      <c r="J962" s="16">
        <f>J963</f>
        <v>969.8</v>
      </c>
      <c r="K962" s="16">
        <f>K963</f>
        <v>1008.2</v>
      </c>
    </row>
    <row r="963" spans="1:11" ht="26.25">
      <c r="A963" s="21" t="s">
        <v>251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204</v>
      </c>
      <c r="H963" s="12" t="s">
        <v>252</v>
      </c>
      <c r="I963" s="29">
        <v>931.3</v>
      </c>
      <c r="J963" s="16">
        <v>969.8</v>
      </c>
      <c r="K963" s="16">
        <v>1008.2</v>
      </c>
    </row>
    <row r="964" spans="1:11" ht="26.25">
      <c r="A964" s="32" t="s">
        <v>200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205</v>
      </c>
      <c r="H964" s="12"/>
      <c r="I964" s="16">
        <f>I967+I965</f>
        <v>50839.5</v>
      </c>
      <c r="J964" s="16">
        <f>J967+J965</f>
        <v>66431.7</v>
      </c>
      <c r="K964" s="16">
        <f>K967+K965</f>
        <v>69071.8</v>
      </c>
    </row>
    <row r="965" spans="1:11" ht="26.25">
      <c r="A965" s="17" t="s">
        <v>23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205</v>
      </c>
      <c r="H965" s="12" t="s">
        <v>311</v>
      </c>
      <c r="I965" s="16">
        <f>I966</f>
        <v>590.7</v>
      </c>
      <c r="J965" s="16">
        <f>J966</f>
        <v>721.7</v>
      </c>
      <c r="K965" s="16">
        <f>K966</f>
        <v>751.8</v>
      </c>
    </row>
    <row r="966" spans="1:11" ht="26.25">
      <c r="A966" s="17" t="s">
        <v>240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205</v>
      </c>
      <c r="H966" s="12" t="s">
        <v>245</v>
      </c>
      <c r="I966" s="29">
        <v>590.7</v>
      </c>
      <c r="J966" s="16">
        <v>721.7</v>
      </c>
      <c r="K966" s="16">
        <v>751.8</v>
      </c>
    </row>
    <row r="967" spans="1:11" ht="12.75">
      <c r="A967" s="17" t="s">
        <v>237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205</v>
      </c>
      <c r="H967" s="12" t="s">
        <v>238</v>
      </c>
      <c r="I967" s="16">
        <f>I968</f>
        <v>50248.8</v>
      </c>
      <c r="J967" s="16">
        <f>J968</f>
        <v>65710</v>
      </c>
      <c r="K967" s="16">
        <f>K968</f>
        <v>68320</v>
      </c>
    </row>
    <row r="968" spans="1:11" ht="12.75">
      <c r="A968" s="21" t="s">
        <v>253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205</v>
      </c>
      <c r="H968" s="12" t="s">
        <v>254</v>
      </c>
      <c r="I968" s="29">
        <v>50248.8</v>
      </c>
      <c r="J968" s="16">
        <v>65710</v>
      </c>
      <c r="K968" s="16">
        <v>68320</v>
      </c>
    </row>
    <row r="969" spans="1:11" ht="42" customHeight="1">
      <c r="A969" s="21" t="s">
        <v>352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353</v>
      </c>
      <c r="H969" s="12"/>
      <c r="I969" s="16">
        <f>+I972+I970</f>
        <v>2516.7</v>
      </c>
      <c r="J969" s="16">
        <f>+J972+J970</f>
        <v>2596.2</v>
      </c>
      <c r="K969" s="16">
        <f>+K972+K970</f>
        <v>2633.2</v>
      </c>
    </row>
    <row r="970" spans="1:11" ht="24" customHeight="1">
      <c r="A970" s="17" t="s">
        <v>23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353</v>
      </c>
      <c r="H970" s="12" t="s">
        <v>311</v>
      </c>
      <c r="I970" s="16">
        <f>I971</f>
        <v>16.7</v>
      </c>
      <c r="J970" s="16">
        <f>J971</f>
        <v>17</v>
      </c>
      <c r="K970" s="16">
        <f>K971</f>
        <v>17.5</v>
      </c>
    </row>
    <row r="971" spans="1:11" ht="26.25" customHeight="1">
      <c r="A971" s="17" t="s">
        <v>240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353</v>
      </c>
      <c r="H971" s="12" t="s">
        <v>245</v>
      </c>
      <c r="I971" s="16">
        <v>16.7</v>
      </c>
      <c r="J971" s="16">
        <v>17</v>
      </c>
      <c r="K971" s="16">
        <v>17.5</v>
      </c>
    </row>
    <row r="972" spans="1:11" ht="12.75">
      <c r="A972" s="17" t="s">
        <v>237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353</v>
      </c>
      <c r="H972" s="12" t="s">
        <v>238</v>
      </c>
      <c r="I972" s="16">
        <f>I973</f>
        <v>2500</v>
      </c>
      <c r="J972" s="16">
        <f>J973</f>
        <v>2579.2</v>
      </c>
      <c r="K972" s="16">
        <f>K973</f>
        <v>2615.7</v>
      </c>
    </row>
    <row r="973" spans="1:11" ht="12.75">
      <c r="A973" s="21" t="s">
        <v>253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353</v>
      </c>
      <c r="H973" s="12" t="s">
        <v>254</v>
      </c>
      <c r="I973" s="29">
        <v>2500</v>
      </c>
      <c r="J973" s="16">
        <v>2579.2</v>
      </c>
      <c r="K973" s="16">
        <v>2615.7</v>
      </c>
    </row>
    <row r="974" spans="1:11" ht="78" customHeight="1">
      <c r="A974" s="17" t="s">
        <v>479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206</v>
      </c>
      <c r="H974" s="12"/>
      <c r="I974" s="16">
        <f>I977+I975</f>
        <v>289</v>
      </c>
      <c r="J974" s="16">
        <f>J977+J975</f>
        <v>233.9</v>
      </c>
      <c r="K974" s="16">
        <f>K977+K975</f>
        <v>233.9</v>
      </c>
    </row>
    <row r="975" spans="1:11" ht="26.25">
      <c r="A975" s="17" t="s">
        <v>23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206</v>
      </c>
      <c r="H975" s="12" t="s">
        <v>311</v>
      </c>
      <c r="I975" s="16">
        <f>I976</f>
        <v>9</v>
      </c>
      <c r="J975" s="16">
        <f>J976</f>
        <v>7</v>
      </c>
      <c r="K975" s="16">
        <f>K976</f>
        <v>7</v>
      </c>
    </row>
    <row r="976" spans="1:11" ht="26.25">
      <c r="A976" s="17" t="s">
        <v>240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206</v>
      </c>
      <c r="H976" s="12" t="s">
        <v>245</v>
      </c>
      <c r="I976" s="29">
        <v>9</v>
      </c>
      <c r="J976" s="16">
        <v>7</v>
      </c>
      <c r="K976" s="16">
        <v>7</v>
      </c>
    </row>
    <row r="977" spans="1:11" ht="12.75">
      <c r="A977" s="17" t="s">
        <v>237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206</v>
      </c>
      <c r="H977" s="12" t="s">
        <v>238</v>
      </c>
      <c r="I977" s="16">
        <f>I978</f>
        <v>280</v>
      </c>
      <c r="J977" s="16">
        <f>J978</f>
        <v>226.9</v>
      </c>
      <c r="K977" s="16">
        <f>K978</f>
        <v>226.9</v>
      </c>
    </row>
    <row r="978" spans="1:11" ht="12.75">
      <c r="A978" s="21" t="s">
        <v>253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206</v>
      </c>
      <c r="H978" s="12" t="s">
        <v>254</v>
      </c>
      <c r="I978" s="16">
        <v>280</v>
      </c>
      <c r="J978" s="16">
        <v>226.9</v>
      </c>
      <c r="K978" s="16">
        <v>226.9</v>
      </c>
    </row>
    <row r="979" spans="1:11" ht="26.25">
      <c r="A979" s="32" t="s">
        <v>443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318</v>
      </c>
      <c r="H979" s="12"/>
      <c r="I979" s="29">
        <f aca="true" t="shared" si="193" ref="I979:K980">I980</f>
        <v>1000</v>
      </c>
      <c r="J979" s="29">
        <f t="shared" si="193"/>
        <v>2000</v>
      </c>
      <c r="K979" s="29">
        <f t="shared" si="193"/>
        <v>1500</v>
      </c>
    </row>
    <row r="980" spans="1:11" ht="12.75">
      <c r="A980" s="17" t="s">
        <v>237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318</v>
      </c>
      <c r="H980" s="12" t="s">
        <v>238</v>
      </c>
      <c r="I980" s="29">
        <f t="shared" si="193"/>
        <v>1000</v>
      </c>
      <c r="J980" s="29">
        <f t="shared" si="193"/>
        <v>2000</v>
      </c>
      <c r="K980" s="29">
        <f t="shared" si="193"/>
        <v>1500</v>
      </c>
    </row>
    <row r="981" spans="1:11" ht="26.25">
      <c r="A981" s="21" t="s">
        <v>251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318</v>
      </c>
      <c r="H981" s="12" t="s">
        <v>252</v>
      </c>
      <c r="I981" s="29">
        <v>1000</v>
      </c>
      <c r="J981" s="29">
        <v>2000</v>
      </c>
      <c r="K981" s="29">
        <v>1500</v>
      </c>
    </row>
    <row r="982" spans="1:11" ht="64.5" customHeight="1">
      <c r="A982" s="32" t="s">
        <v>480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207</v>
      </c>
      <c r="H982" s="12"/>
      <c r="I982" s="16">
        <f>I985+I983</f>
        <v>87585.5</v>
      </c>
      <c r="J982" s="16">
        <f>J985+J983</f>
        <v>100079.8</v>
      </c>
      <c r="K982" s="16">
        <f>K985+K983</f>
        <v>100079.8</v>
      </c>
    </row>
    <row r="983" spans="1:11" ht="26.25">
      <c r="A983" s="17" t="s">
        <v>23</v>
      </c>
      <c r="B983" s="23" t="s">
        <v>275</v>
      </c>
      <c r="C983" s="23" t="s">
        <v>266</v>
      </c>
      <c r="D983" s="18" t="s">
        <v>263</v>
      </c>
      <c r="E983" s="19" t="s">
        <v>232</v>
      </c>
      <c r="F983" s="19" t="s">
        <v>260</v>
      </c>
      <c r="G983" s="19" t="s">
        <v>207</v>
      </c>
      <c r="H983" s="23" t="s">
        <v>311</v>
      </c>
      <c r="I983" s="16">
        <f>I984</f>
        <v>867.5</v>
      </c>
      <c r="J983" s="16">
        <f>J984</f>
        <v>650</v>
      </c>
      <c r="K983" s="16">
        <f>K984</f>
        <v>650</v>
      </c>
    </row>
    <row r="984" spans="1:11" ht="26.25">
      <c r="A984" s="17" t="s">
        <v>240</v>
      </c>
      <c r="B984" s="23" t="s">
        <v>275</v>
      </c>
      <c r="C984" s="23" t="s">
        <v>266</v>
      </c>
      <c r="D984" s="18" t="s">
        <v>263</v>
      </c>
      <c r="E984" s="19" t="s">
        <v>232</v>
      </c>
      <c r="F984" s="19" t="s">
        <v>260</v>
      </c>
      <c r="G984" s="19" t="s">
        <v>207</v>
      </c>
      <c r="H984" s="23" t="s">
        <v>245</v>
      </c>
      <c r="I984" s="16">
        <v>867.5</v>
      </c>
      <c r="J984" s="16">
        <v>650</v>
      </c>
      <c r="K984" s="16">
        <v>650</v>
      </c>
    </row>
    <row r="985" spans="1:11" ht="12.75">
      <c r="A985" s="17" t="s">
        <v>237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207</v>
      </c>
      <c r="H985" s="12" t="s">
        <v>238</v>
      </c>
      <c r="I985" s="16">
        <f>I986</f>
        <v>86718</v>
      </c>
      <c r="J985" s="16">
        <f>J986</f>
        <v>99429.8</v>
      </c>
      <c r="K985" s="16">
        <f>K986</f>
        <v>99429.8</v>
      </c>
    </row>
    <row r="986" spans="1:11" ht="12.75">
      <c r="A986" s="21" t="s">
        <v>253</v>
      </c>
      <c r="B986" s="23" t="s">
        <v>275</v>
      </c>
      <c r="C986" s="23" t="s">
        <v>266</v>
      </c>
      <c r="D986" s="18" t="s">
        <v>263</v>
      </c>
      <c r="E986" s="19" t="s">
        <v>232</v>
      </c>
      <c r="F986" s="19" t="s">
        <v>260</v>
      </c>
      <c r="G986" s="19" t="s">
        <v>207</v>
      </c>
      <c r="H986" s="23" t="s">
        <v>254</v>
      </c>
      <c r="I986" s="16">
        <v>86718</v>
      </c>
      <c r="J986" s="16">
        <v>99429.8</v>
      </c>
      <c r="K986" s="16">
        <v>99429.8</v>
      </c>
    </row>
    <row r="987" spans="1:11" ht="66.75" customHeight="1">
      <c r="A987" s="32" t="s">
        <v>481</v>
      </c>
      <c r="B987" s="23" t="s">
        <v>275</v>
      </c>
      <c r="C987" s="23" t="s">
        <v>266</v>
      </c>
      <c r="D987" s="18" t="s">
        <v>263</v>
      </c>
      <c r="E987" s="19" t="s">
        <v>232</v>
      </c>
      <c r="F987" s="19" t="s">
        <v>260</v>
      </c>
      <c r="G987" s="19" t="s">
        <v>208</v>
      </c>
      <c r="H987" s="23"/>
      <c r="I987" s="29">
        <f>I990+I988</f>
        <v>253.9</v>
      </c>
      <c r="J987" s="16">
        <f>J990+J988</f>
        <v>253</v>
      </c>
      <c r="K987" s="16">
        <f>K990+K988</f>
        <v>253</v>
      </c>
    </row>
    <row r="988" spans="1:11" ht="26.25">
      <c r="A988" s="17" t="s">
        <v>23</v>
      </c>
      <c r="B988" s="23" t="s">
        <v>275</v>
      </c>
      <c r="C988" s="23" t="s">
        <v>266</v>
      </c>
      <c r="D988" s="18" t="s">
        <v>263</v>
      </c>
      <c r="E988" s="19" t="s">
        <v>232</v>
      </c>
      <c r="F988" s="19" t="s">
        <v>260</v>
      </c>
      <c r="G988" s="19" t="s">
        <v>208</v>
      </c>
      <c r="H988" s="23" t="s">
        <v>311</v>
      </c>
      <c r="I988" s="16">
        <f>I989</f>
        <v>3.9</v>
      </c>
      <c r="J988" s="16">
        <f>J989</f>
        <v>3</v>
      </c>
      <c r="K988" s="16">
        <f>K989</f>
        <v>3</v>
      </c>
    </row>
    <row r="989" spans="1:11" ht="26.25">
      <c r="A989" s="17" t="s">
        <v>240</v>
      </c>
      <c r="B989" s="23" t="s">
        <v>275</v>
      </c>
      <c r="C989" s="23" t="s">
        <v>266</v>
      </c>
      <c r="D989" s="18" t="s">
        <v>263</v>
      </c>
      <c r="E989" s="19" t="s">
        <v>232</v>
      </c>
      <c r="F989" s="19" t="s">
        <v>260</v>
      </c>
      <c r="G989" s="19" t="s">
        <v>208</v>
      </c>
      <c r="H989" s="23" t="s">
        <v>245</v>
      </c>
      <c r="I989" s="16">
        <v>3.9</v>
      </c>
      <c r="J989" s="16">
        <v>3</v>
      </c>
      <c r="K989" s="16">
        <v>3</v>
      </c>
    </row>
    <row r="990" spans="1:11" ht="12.75">
      <c r="A990" s="17" t="s">
        <v>237</v>
      </c>
      <c r="B990" s="12" t="s">
        <v>275</v>
      </c>
      <c r="C990" s="12" t="s">
        <v>266</v>
      </c>
      <c r="D990" s="18" t="s">
        <v>263</v>
      </c>
      <c r="E990" s="19" t="s">
        <v>232</v>
      </c>
      <c r="F990" s="19" t="s">
        <v>260</v>
      </c>
      <c r="G990" s="19" t="s">
        <v>208</v>
      </c>
      <c r="H990" s="12" t="s">
        <v>238</v>
      </c>
      <c r="I990" s="16">
        <f>I991</f>
        <v>250</v>
      </c>
      <c r="J990" s="16">
        <f>J991</f>
        <v>250</v>
      </c>
      <c r="K990" s="16">
        <f>K991</f>
        <v>250</v>
      </c>
    </row>
    <row r="991" spans="1:11" ht="12.75">
      <c r="A991" s="21" t="s">
        <v>253</v>
      </c>
      <c r="B991" s="23" t="s">
        <v>275</v>
      </c>
      <c r="C991" s="23" t="s">
        <v>266</v>
      </c>
      <c r="D991" s="18" t="s">
        <v>263</v>
      </c>
      <c r="E991" s="19" t="s">
        <v>232</v>
      </c>
      <c r="F991" s="19" t="s">
        <v>260</v>
      </c>
      <c r="G991" s="19" t="s">
        <v>208</v>
      </c>
      <c r="H991" s="23" t="s">
        <v>254</v>
      </c>
      <c r="I991" s="16">
        <v>250</v>
      </c>
      <c r="J991" s="16">
        <v>250</v>
      </c>
      <c r="K991" s="16">
        <v>250</v>
      </c>
    </row>
    <row r="992" spans="1:11" ht="64.5" customHeight="1">
      <c r="A992" s="32" t="s">
        <v>482</v>
      </c>
      <c r="B992" s="12" t="s">
        <v>275</v>
      </c>
      <c r="C992" s="12" t="s">
        <v>266</v>
      </c>
      <c r="D992" s="18" t="s">
        <v>263</v>
      </c>
      <c r="E992" s="19" t="s">
        <v>232</v>
      </c>
      <c r="F992" s="19" t="s">
        <v>260</v>
      </c>
      <c r="G992" s="19" t="s">
        <v>209</v>
      </c>
      <c r="H992" s="12"/>
      <c r="I992" s="16">
        <f aca="true" t="shared" si="194" ref="I992:K993">I993</f>
        <v>90.6</v>
      </c>
      <c r="J992" s="16">
        <f t="shared" si="194"/>
        <v>79.6</v>
      </c>
      <c r="K992" s="16">
        <f t="shared" si="194"/>
        <v>79.6</v>
      </c>
    </row>
    <row r="993" spans="1:11" ht="12.75">
      <c r="A993" s="17" t="s">
        <v>237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209</v>
      </c>
      <c r="H993" s="12" t="s">
        <v>238</v>
      </c>
      <c r="I993" s="16">
        <f t="shared" si="194"/>
        <v>90.6</v>
      </c>
      <c r="J993" s="16">
        <f t="shared" si="194"/>
        <v>79.6</v>
      </c>
      <c r="K993" s="16">
        <f t="shared" si="194"/>
        <v>79.6</v>
      </c>
    </row>
    <row r="994" spans="1:11" ht="12.75">
      <c r="A994" s="21" t="s">
        <v>253</v>
      </c>
      <c r="B994" s="12" t="s">
        <v>275</v>
      </c>
      <c r="C994" s="12" t="s">
        <v>266</v>
      </c>
      <c r="D994" s="18" t="s">
        <v>263</v>
      </c>
      <c r="E994" s="19" t="s">
        <v>232</v>
      </c>
      <c r="F994" s="19" t="s">
        <v>260</v>
      </c>
      <c r="G994" s="19" t="s">
        <v>209</v>
      </c>
      <c r="H994" s="12" t="s">
        <v>254</v>
      </c>
      <c r="I994" s="16">
        <v>90.6</v>
      </c>
      <c r="J994" s="16">
        <v>79.6</v>
      </c>
      <c r="K994" s="16">
        <v>79.6</v>
      </c>
    </row>
    <row r="995" spans="1:11" ht="39">
      <c r="A995" s="21" t="s">
        <v>319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320</v>
      </c>
      <c r="H995" s="12"/>
      <c r="I995" s="16">
        <f>+I996</f>
        <v>831.4</v>
      </c>
      <c r="J995" s="16">
        <f>+J996</f>
        <v>808.5</v>
      </c>
      <c r="K995" s="16">
        <f>+K996</f>
        <v>775.9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320</v>
      </c>
      <c r="H996" s="12" t="s">
        <v>238</v>
      </c>
      <c r="I996" s="16">
        <f>I997</f>
        <v>831.4</v>
      </c>
      <c r="J996" s="16">
        <f>J997</f>
        <v>808.5</v>
      </c>
      <c r="K996" s="16">
        <f>K997</f>
        <v>775.9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320</v>
      </c>
      <c r="H997" s="12" t="s">
        <v>254</v>
      </c>
      <c r="I997" s="16">
        <v>831.4</v>
      </c>
      <c r="J997" s="16">
        <v>808.5</v>
      </c>
      <c r="K997" s="16">
        <v>775.9</v>
      </c>
    </row>
    <row r="998" spans="1:11" ht="12.75">
      <c r="A998" s="44" t="s">
        <v>293</v>
      </c>
      <c r="B998" s="45" t="s">
        <v>275</v>
      </c>
      <c r="C998" s="45" t="s">
        <v>261</v>
      </c>
      <c r="D998" s="51"/>
      <c r="E998" s="52"/>
      <c r="F998" s="52"/>
      <c r="G998" s="53"/>
      <c r="H998" s="50"/>
      <c r="I998" s="56">
        <f>I999+I1031</f>
        <v>453907.1</v>
      </c>
      <c r="J998" s="56">
        <f>J999+J1031</f>
        <v>445246.80000000005</v>
      </c>
      <c r="K998" s="56">
        <f>K999+K1031</f>
        <v>472654.8</v>
      </c>
    </row>
    <row r="999" spans="1:11" ht="26.25">
      <c r="A999" s="75" t="s">
        <v>355</v>
      </c>
      <c r="B999" s="76" t="s">
        <v>275</v>
      </c>
      <c r="C999" s="76" t="s">
        <v>261</v>
      </c>
      <c r="D999" s="77" t="s">
        <v>263</v>
      </c>
      <c r="E999" s="78" t="s">
        <v>231</v>
      </c>
      <c r="F999" s="78" t="s">
        <v>25</v>
      </c>
      <c r="G999" s="78" t="s">
        <v>30</v>
      </c>
      <c r="H999" s="76"/>
      <c r="I999" s="85">
        <f>I1008+I1000</f>
        <v>417491.5</v>
      </c>
      <c r="J999" s="85">
        <f>J1008+J1000</f>
        <v>398335.70000000007</v>
      </c>
      <c r="K999" s="85">
        <f>K1008+K1000</f>
        <v>428240.7</v>
      </c>
    </row>
    <row r="1000" spans="1:11" ht="12.75">
      <c r="A1000" s="11" t="s">
        <v>198</v>
      </c>
      <c r="B1000" s="12" t="s">
        <v>275</v>
      </c>
      <c r="C1000" s="12" t="s">
        <v>261</v>
      </c>
      <c r="D1000" s="18" t="s">
        <v>263</v>
      </c>
      <c r="E1000" s="19" t="s">
        <v>15</v>
      </c>
      <c r="F1000" s="19" t="s">
        <v>25</v>
      </c>
      <c r="G1000" s="19" t="s">
        <v>30</v>
      </c>
      <c r="H1000" s="12"/>
      <c r="I1000" s="29">
        <f>I1001</f>
        <v>4075.8</v>
      </c>
      <c r="J1000" s="29">
        <f>J1001</f>
        <v>4613.5</v>
      </c>
      <c r="K1000" s="29">
        <f>K1001</f>
        <v>4271.7</v>
      </c>
    </row>
    <row r="1001" spans="1:11" ht="26.25">
      <c r="A1001" s="11" t="s">
        <v>199</v>
      </c>
      <c r="B1001" s="12" t="s">
        <v>275</v>
      </c>
      <c r="C1001" s="12" t="s">
        <v>261</v>
      </c>
      <c r="D1001" s="18" t="s">
        <v>263</v>
      </c>
      <c r="E1001" s="19" t="s">
        <v>15</v>
      </c>
      <c r="F1001" s="19" t="s">
        <v>260</v>
      </c>
      <c r="G1001" s="19" t="s">
        <v>30</v>
      </c>
      <c r="H1001" s="12"/>
      <c r="I1001" s="29">
        <f>I1005+I1002</f>
        <v>4075.8</v>
      </c>
      <c r="J1001" s="29">
        <f>J1005+J1002</f>
        <v>4613.5</v>
      </c>
      <c r="K1001" s="29">
        <f>K1005+K1002</f>
        <v>4271.7</v>
      </c>
    </row>
    <row r="1002" spans="1:11" ht="12.75">
      <c r="A1002" s="11" t="s">
        <v>428</v>
      </c>
      <c r="B1002" s="12" t="s">
        <v>275</v>
      </c>
      <c r="C1002" s="12" t="s">
        <v>261</v>
      </c>
      <c r="D1002" s="18" t="s">
        <v>263</v>
      </c>
      <c r="E1002" s="19" t="s">
        <v>15</v>
      </c>
      <c r="F1002" s="19" t="s">
        <v>260</v>
      </c>
      <c r="G1002" s="19" t="s">
        <v>429</v>
      </c>
      <c r="H1002" s="12"/>
      <c r="I1002" s="16">
        <f aca="true" t="shared" si="195" ref="I1002:K1003">I1003</f>
        <v>3075.8</v>
      </c>
      <c r="J1002" s="16">
        <f t="shared" si="195"/>
        <v>3113.5</v>
      </c>
      <c r="K1002" s="16">
        <f t="shared" si="195"/>
        <v>3071.7</v>
      </c>
    </row>
    <row r="1003" spans="1:11" ht="12.75">
      <c r="A1003" s="17" t="s">
        <v>237</v>
      </c>
      <c r="B1003" s="12" t="s">
        <v>275</v>
      </c>
      <c r="C1003" s="12" t="s">
        <v>261</v>
      </c>
      <c r="D1003" s="18" t="s">
        <v>263</v>
      </c>
      <c r="E1003" s="19" t="s">
        <v>15</v>
      </c>
      <c r="F1003" s="19" t="s">
        <v>260</v>
      </c>
      <c r="G1003" s="19" t="s">
        <v>429</v>
      </c>
      <c r="H1003" s="12" t="s">
        <v>238</v>
      </c>
      <c r="I1003" s="16">
        <f t="shared" si="195"/>
        <v>3075.8</v>
      </c>
      <c r="J1003" s="16">
        <f t="shared" si="195"/>
        <v>3113.5</v>
      </c>
      <c r="K1003" s="16">
        <f t="shared" si="195"/>
        <v>3071.7</v>
      </c>
    </row>
    <row r="1004" spans="1:11" ht="26.25">
      <c r="A1004" s="21" t="s">
        <v>251</v>
      </c>
      <c r="B1004" s="12" t="s">
        <v>275</v>
      </c>
      <c r="C1004" s="12" t="s">
        <v>261</v>
      </c>
      <c r="D1004" s="18" t="s">
        <v>263</v>
      </c>
      <c r="E1004" s="19" t="s">
        <v>15</v>
      </c>
      <c r="F1004" s="19" t="s">
        <v>260</v>
      </c>
      <c r="G1004" s="19" t="s">
        <v>429</v>
      </c>
      <c r="H1004" s="12" t="s">
        <v>252</v>
      </c>
      <c r="I1004" s="16">
        <v>3075.8</v>
      </c>
      <c r="J1004" s="16">
        <v>3113.5</v>
      </c>
      <c r="K1004" s="16">
        <v>3071.7</v>
      </c>
    </row>
    <row r="1005" spans="1:11" ht="12.75">
      <c r="A1005" s="17" t="s">
        <v>418</v>
      </c>
      <c r="B1005" s="12" t="s">
        <v>275</v>
      </c>
      <c r="C1005" s="12" t="s">
        <v>261</v>
      </c>
      <c r="D1005" s="18" t="s">
        <v>263</v>
      </c>
      <c r="E1005" s="19" t="s">
        <v>15</v>
      </c>
      <c r="F1005" s="19" t="s">
        <v>260</v>
      </c>
      <c r="G1005" s="19" t="s">
        <v>345</v>
      </c>
      <c r="H1005" s="12"/>
      <c r="I1005" s="29">
        <f aca="true" t="shared" si="196" ref="I1005:K1006">I1006</f>
        <v>1000</v>
      </c>
      <c r="J1005" s="29">
        <f t="shared" si="196"/>
        <v>1500</v>
      </c>
      <c r="K1005" s="29">
        <f t="shared" si="196"/>
        <v>1200</v>
      </c>
    </row>
    <row r="1006" spans="1:11" ht="12.75">
      <c r="A1006" s="17" t="s">
        <v>237</v>
      </c>
      <c r="B1006" s="12" t="s">
        <v>275</v>
      </c>
      <c r="C1006" s="12" t="s">
        <v>261</v>
      </c>
      <c r="D1006" s="18" t="s">
        <v>263</v>
      </c>
      <c r="E1006" s="19" t="s">
        <v>15</v>
      </c>
      <c r="F1006" s="19" t="s">
        <v>260</v>
      </c>
      <c r="G1006" s="19" t="s">
        <v>345</v>
      </c>
      <c r="H1006" s="12" t="s">
        <v>238</v>
      </c>
      <c r="I1006" s="29">
        <f t="shared" si="196"/>
        <v>1000</v>
      </c>
      <c r="J1006" s="29">
        <f t="shared" si="196"/>
        <v>1500</v>
      </c>
      <c r="K1006" s="29">
        <f t="shared" si="196"/>
        <v>1200</v>
      </c>
    </row>
    <row r="1007" spans="1:11" ht="26.25">
      <c r="A1007" s="21" t="s">
        <v>251</v>
      </c>
      <c r="B1007" s="12" t="s">
        <v>275</v>
      </c>
      <c r="C1007" s="12" t="s">
        <v>261</v>
      </c>
      <c r="D1007" s="18" t="s">
        <v>263</v>
      </c>
      <c r="E1007" s="19" t="s">
        <v>15</v>
      </c>
      <c r="F1007" s="19" t="s">
        <v>260</v>
      </c>
      <c r="G1007" s="19" t="s">
        <v>345</v>
      </c>
      <c r="H1007" s="12" t="s">
        <v>252</v>
      </c>
      <c r="I1007" s="29">
        <v>1000</v>
      </c>
      <c r="J1007" s="29">
        <v>1500</v>
      </c>
      <c r="K1007" s="29">
        <v>1200</v>
      </c>
    </row>
    <row r="1008" spans="1:11" ht="26.25">
      <c r="A1008" s="21" t="s">
        <v>35</v>
      </c>
      <c r="B1008" s="12" t="s">
        <v>275</v>
      </c>
      <c r="C1008" s="12" t="s">
        <v>261</v>
      </c>
      <c r="D1008" s="18" t="s">
        <v>263</v>
      </c>
      <c r="E1008" s="19" t="s">
        <v>232</v>
      </c>
      <c r="F1008" s="19" t="s">
        <v>25</v>
      </c>
      <c r="G1008" s="19" t="s">
        <v>30</v>
      </c>
      <c r="H1008" s="76"/>
      <c r="I1008" s="16">
        <f>I1009+I1019</f>
        <v>413415.7</v>
      </c>
      <c r="J1008" s="16">
        <f>J1009+J1019</f>
        <v>393722.20000000007</v>
      </c>
      <c r="K1008" s="16">
        <f>K1009+K1019</f>
        <v>423969</v>
      </c>
    </row>
    <row r="1009" spans="1:11" ht="26.25">
      <c r="A1009" s="21" t="s">
        <v>36</v>
      </c>
      <c r="B1009" s="12" t="s">
        <v>275</v>
      </c>
      <c r="C1009" s="12" t="s">
        <v>261</v>
      </c>
      <c r="D1009" s="18" t="s">
        <v>263</v>
      </c>
      <c r="E1009" s="19" t="s">
        <v>232</v>
      </c>
      <c r="F1009" s="19" t="s">
        <v>260</v>
      </c>
      <c r="G1009" s="19" t="s">
        <v>30</v>
      </c>
      <c r="H1009" s="76"/>
      <c r="I1009" s="16">
        <f>I1010+I1016+I1013</f>
        <v>290584.2</v>
      </c>
      <c r="J1009" s="16">
        <f>J1010+J1016+J1013</f>
        <v>272690.80000000005</v>
      </c>
      <c r="K1009" s="16">
        <f>K1010+K1016+K1013</f>
        <v>292243</v>
      </c>
    </row>
    <row r="1010" spans="1:11" ht="92.25">
      <c r="A1010" s="32" t="s">
        <v>434</v>
      </c>
      <c r="B1010" s="12" t="s">
        <v>275</v>
      </c>
      <c r="C1010" s="12" t="s">
        <v>261</v>
      </c>
      <c r="D1010" s="18" t="s">
        <v>263</v>
      </c>
      <c r="E1010" s="19" t="s">
        <v>232</v>
      </c>
      <c r="F1010" s="19" t="s">
        <v>260</v>
      </c>
      <c r="G1010" s="19" t="s">
        <v>37</v>
      </c>
      <c r="H1010" s="76"/>
      <c r="I1010" s="16">
        <f aca="true" t="shared" si="197" ref="I1010:K1011">I1011</f>
        <v>47795.8</v>
      </c>
      <c r="J1010" s="16">
        <f t="shared" si="197"/>
        <v>55805.5</v>
      </c>
      <c r="K1010" s="16">
        <f t="shared" si="197"/>
        <v>61533.4</v>
      </c>
    </row>
    <row r="1011" spans="1:11" ht="26.25">
      <c r="A1011" s="32" t="s">
        <v>19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260</v>
      </c>
      <c r="G1011" s="19" t="s">
        <v>37</v>
      </c>
      <c r="H1011" s="12" t="s">
        <v>306</v>
      </c>
      <c r="I1011" s="16">
        <f t="shared" si="197"/>
        <v>47795.8</v>
      </c>
      <c r="J1011" s="16">
        <f t="shared" si="197"/>
        <v>55805.5</v>
      </c>
      <c r="K1011" s="16">
        <f t="shared" si="197"/>
        <v>61533.4</v>
      </c>
    </row>
    <row r="1012" spans="1:11" ht="12.75">
      <c r="A1012" s="32" t="s">
        <v>307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260</v>
      </c>
      <c r="G1012" s="19" t="s">
        <v>37</v>
      </c>
      <c r="H1012" s="12" t="s">
        <v>308</v>
      </c>
      <c r="I1012" s="16">
        <v>47795.8</v>
      </c>
      <c r="J1012" s="16">
        <v>55805.5</v>
      </c>
      <c r="K1012" s="16">
        <v>61533.4</v>
      </c>
    </row>
    <row r="1013" spans="1:11" ht="26.25">
      <c r="A1013" s="21" t="s">
        <v>441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260</v>
      </c>
      <c r="G1013" s="19" t="s">
        <v>442</v>
      </c>
      <c r="H1013" s="12"/>
      <c r="I1013" s="16">
        <f aca="true" t="shared" si="198" ref="I1013:K1014">I1014</f>
        <v>199467.1</v>
      </c>
      <c r="J1013" s="16">
        <f t="shared" si="198"/>
        <v>171324.7</v>
      </c>
      <c r="K1013" s="16">
        <f t="shared" si="198"/>
        <v>184341</v>
      </c>
    </row>
    <row r="1014" spans="1:11" ht="12.75">
      <c r="A1014" s="17" t="s">
        <v>237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260</v>
      </c>
      <c r="G1014" s="19" t="s">
        <v>442</v>
      </c>
      <c r="H1014" s="12" t="s">
        <v>238</v>
      </c>
      <c r="I1014" s="16">
        <f t="shared" si="198"/>
        <v>199467.1</v>
      </c>
      <c r="J1014" s="16">
        <f t="shared" si="198"/>
        <v>171324.7</v>
      </c>
      <c r="K1014" s="16">
        <f t="shared" si="198"/>
        <v>184341</v>
      </c>
    </row>
    <row r="1015" spans="1:11" ht="12.75">
      <c r="A1015" s="21" t="s">
        <v>253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260</v>
      </c>
      <c r="G1015" s="19" t="s">
        <v>442</v>
      </c>
      <c r="H1015" s="12" t="s">
        <v>254</v>
      </c>
      <c r="I1015" s="16">
        <v>199467.1</v>
      </c>
      <c r="J1015" s="16">
        <v>171324.7</v>
      </c>
      <c r="K1015" s="16">
        <v>184341</v>
      </c>
    </row>
    <row r="1016" spans="1:11" ht="66.75" customHeight="1">
      <c r="A1016" s="17" t="s">
        <v>484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260</v>
      </c>
      <c r="G1016" s="19" t="s">
        <v>211</v>
      </c>
      <c r="H1016" s="12"/>
      <c r="I1016" s="16">
        <f aca="true" t="shared" si="199" ref="I1016:K1017">I1017</f>
        <v>43321.3</v>
      </c>
      <c r="J1016" s="16">
        <f t="shared" si="199"/>
        <v>45560.6</v>
      </c>
      <c r="K1016" s="16">
        <f t="shared" si="199"/>
        <v>46368.6</v>
      </c>
    </row>
    <row r="1017" spans="1:11" ht="12.75">
      <c r="A1017" s="17" t="s">
        <v>237</v>
      </c>
      <c r="B1017" s="12" t="s">
        <v>275</v>
      </c>
      <c r="C1017" s="12" t="s">
        <v>261</v>
      </c>
      <c r="D1017" s="18" t="s">
        <v>263</v>
      </c>
      <c r="E1017" s="19" t="s">
        <v>232</v>
      </c>
      <c r="F1017" s="19" t="s">
        <v>260</v>
      </c>
      <c r="G1017" s="19" t="s">
        <v>211</v>
      </c>
      <c r="H1017" s="12" t="s">
        <v>238</v>
      </c>
      <c r="I1017" s="16">
        <f t="shared" si="199"/>
        <v>43321.3</v>
      </c>
      <c r="J1017" s="16">
        <f t="shared" si="199"/>
        <v>45560.6</v>
      </c>
      <c r="K1017" s="16">
        <f t="shared" si="199"/>
        <v>46368.6</v>
      </c>
    </row>
    <row r="1018" spans="1:11" ht="12.75">
      <c r="A1018" s="21" t="s">
        <v>253</v>
      </c>
      <c r="B1018" s="12" t="s">
        <v>275</v>
      </c>
      <c r="C1018" s="12" t="s">
        <v>261</v>
      </c>
      <c r="D1018" s="18" t="s">
        <v>263</v>
      </c>
      <c r="E1018" s="19" t="s">
        <v>232</v>
      </c>
      <c r="F1018" s="19" t="s">
        <v>260</v>
      </c>
      <c r="G1018" s="19" t="s">
        <v>211</v>
      </c>
      <c r="H1018" s="12" t="s">
        <v>254</v>
      </c>
      <c r="I1018" s="16">
        <v>43321.3</v>
      </c>
      <c r="J1018" s="16">
        <v>45560.6</v>
      </c>
      <c r="K1018" s="16">
        <v>46368.6</v>
      </c>
    </row>
    <row r="1019" spans="1:11" ht="12.75">
      <c r="A1019" s="21" t="s">
        <v>403</v>
      </c>
      <c r="B1019" s="12" t="s">
        <v>275</v>
      </c>
      <c r="C1019" s="12" t="s">
        <v>261</v>
      </c>
      <c r="D1019" s="18" t="s">
        <v>263</v>
      </c>
      <c r="E1019" s="19" t="s">
        <v>232</v>
      </c>
      <c r="F1019" s="19" t="s">
        <v>383</v>
      </c>
      <c r="G1019" s="19" t="s">
        <v>30</v>
      </c>
      <c r="H1019" s="12"/>
      <c r="I1019" s="16">
        <f>I1026+I1020+I1023</f>
        <v>122831.50000000001</v>
      </c>
      <c r="J1019" s="16">
        <f>J1026+J1020+J1023</f>
        <v>121031.40000000001</v>
      </c>
      <c r="K1019" s="16">
        <f>K1026+K1020+K1023</f>
        <v>131726</v>
      </c>
    </row>
    <row r="1020" spans="1:11" ht="39">
      <c r="A1020" s="17" t="s">
        <v>210</v>
      </c>
      <c r="B1020" s="12" t="s">
        <v>275</v>
      </c>
      <c r="C1020" s="12" t="s">
        <v>261</v>
      </c>
      <c r="D1020" s="18" t="s">
        <v>263</v>
      </c>
      <c r="E1020" s="19" t="s">
        <v>232</v>
      </c>
      <c r="F1020" s="19" t="s">
        <v>383</v>
      </c>
      <c r="G1020" s="19" t="s">
        <v>485</v>
      </c>
      <c r="H1020" s="12"/>
      <c r="I1020" s="24">
        <f aca="true" t="shared" si="200" ref="I1020:K1021">I1021</f>
        <v>44524.4</v>
      </c>
      <c r="J1020" s="24">
        <f t="shared" si="200"/>
        <v>37516.8</v>
      </c>
      <c r="K1020" s="24">
        <f t="shared" si="200"/>
        <v>43213</v>
      </c>
    </row>
    <row r="1021" spans="1:11" ht="12.75">
      <c r="A1021" s="17" t="s">
        <v>237</v>
      </c>
      <c r="B1021" s="12" t="s">
        <v>275</v>
      </c>
      <c r="C1021" s="12" t="s">
        <v>261</v>
      </c>
      <c r="D1021" s="18" t="s">
        <v>263</v>
      </c>
      <c r="E1021" s="19" t="s">
        <v>232</v>
      </c>
      <c r="F1021" s="19" t="s">
        <v>383</v>
      </c>
      <c r="G1021" s="19" t="s">
        <v>485</v>
      </c>
      <c r="H1021" s="12" t="s">
        <v>238</v>
      </c>
      <c r="I1021" s="16">
        <f t="shared" si="200"/>
        <v>44524.4</v>
      </c>
      <c r="J1021" s="16">
        <f t="shared" si="200"/>
        <v>37516.8</v>
      </c>
      <c r="K1021" s="16">
        <f t="shared" si="200"/>
        <v>43213</v>
      </c>
    </row>
    <row r="1022" spans="1:11" ht="12.75">
      <c r="A1022" s="21" t="s">
        <v>253</v>
      </c>
      <c r="B1022" s="12" t="s">
        <v>275</v>
      </c>
      <c r="C1022" s="12" t="s">
        <v>261</v>
      </c>
      <c r="D1022" s="18" t="s">
        <v>263</v>
      </c>
      <c r="E1022" s="19" t="s">
        <v>232</v>
      </c>
      <c r="F1022" s="19" t="s">
        <v>383</v>
      </c>
      <c r="G1022" s="19" t="s">
        <v>485</v>
      </c>
      <c r="H1022" s="12" t="s">
        <v>254</v>
      </c>
      <c r="I1022" s="16">
        <v>44524.4</v>
      </c>
      <c r="J1022" s="16">
        <v>37516.8</v>
      </c>
      <c r="K1022" s="16">
        <v>43213</v>
      </c>
    </row>
    <row r="1023" spans="1:11" ht="39" customHeight="1">
      <c r="A1023" s="21" t="s">
        <v>493</v>
      </c>
      <c r="B1023" s="12" t="s">
        <v>275</v>
      </c>
      <c r="C1023" s="12" t="s">
        <v>261</v>
      </c>
      <c r="D1023" s="18" t="s">
        <v>263</v>
      </c>
      <c r="E1023" s="19" t="s">
        <v>232</v>
      </c>
      <c r="F1023" s="19" t="s">
        <v>383</v>
      </c>
      <c r="G1023" s="19" t="s">
        <v>492</v>
      </c>
      <c r="H1023" s="12"/>
      <c r="I1023" s="16">
        <f aca="true" t="shared" si="201" ref="I1023:K1024">I1024</f>
        <v>124.8</v>
      </c>
      <c r="J1023" s="16">
        <f t="shared" si="201"/>
        <v>129.8</v>
      </c>
      <c r="K1023" s="16">
        <f t="shared" si="201"/>
        <v>135</v>
      </c>
    </row>
    <row r="1024" spans="1:11" ht="12.75">
      <c r="A1024" s="17" t="s">
        <v>237</v>
      </c>
      <c r="B1024" s="12" t="s">
        <v>275</v>
      </c>
      <c r="C1024" s="12" t="s">
        <v>261</v>
      </c>
      <c r="D1024" s="18" t="s">
        <v>263</v>
      </c>
      <c r="E1024" s="19" t="s">
        <v>232</v>
      </c>
      <c r="F1024" s="19" t="s">
        <v>383</v>
      </c>
      <c r="G1024" s="19" t="s">
        <v>492</v>
      </c>
      <c r="H1024" s="12" t="s">
        <v>238</v>
      </c>
      <c r="I1024" s="16">
        <f t="shared" si="201"/>
        <v>124.8</v>
      </c>
      <c r="J1024" s="16">
        <f t="shared" si="201"/>
        <v>129.8</v>
      </c>
      <c r="K1024" s="16">
        <f t="shared" si="201"/>
        <v>135</v>
      </c>
    </row>
    <row r="1025" spans="1:11" ht="12.75">
      <c r="A1025" s="21" t="s">
        <v>253</v>
      </c>
      <c r="B1025" s="12" t="s">
        <v>275</v>
      </c>
      <c r="C1025" s="12" t="s">
        <v>261</v>
      </c>
      <c r="D1025" s="18" t="s">
        <v>263</v>
      </c>
      <c r="E1025" s="19" t="s">
        <v>232</v>
      </c>
      <c r="F1025" s="19" t="s">
        <v>383</v>
      </c>
      <c r="G1025" s="19" t="s">
        <v>492</v>
      </c>
      <c r="H1025" s="12" t="s">
        <v>254</v>
      </c>
      <c r="I1025" s="16">
        <v>124.8</v>
      </c>
      <c r="J1025" s="29">
        <v>129.8</v>
      </c>
      <c r="K1025" s="16">
        <v>135</v>
      </c>
    </row>
    <row r="1026" spans="1:11" ht="26.25">
      <c r="A1026" s="21" t="s">
        <v>382</v>
      </c>
      <c r="B1026" s="12" t="s">
        <v>275</v>
      </c>
      <c r="C1026" s="12" t="s">
        <v>261</v>
      </c>
      <c r="D1026" s="18" t="s">
        <v>263</v>
      </c>
      <c r="E1026" s="19" t="s">
        <v>232</v>
      </c>
      <c r="F1026" s="19" t="s">
        <v>383</v>
      </c>
      <c r="G1026" s="19" t="s">
        <v>384</v>
      </c>
      <c r="H1026" s="12"/>
      <c r="I1026" s="16">
        <f>I1029+I1027</f>
        <v>78182.3</v>
      </c>
      <c r="J1026" s="16">
        <f>J1029+J1027</f>
        <v>83384.8</v>
      </c>
      <c r="K1026" s="16">
        <f>K1029+K1027</f>
        <v>88378</v>
      </c>
    </row>
    <row r="1027" spans="1:11" ht="26.25">
      <c r="A1027" s="17" t="s">
        <v>23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383</v>
      </c>
      <c r="G1027" s="19" t="s">
        <v>384</v>
      </c>
      <c r="H1027" s="12" t="s">
        <v>311</v>
      </c>
      <c r="I1027" s="16">
        <f>I1028</f>
        <v>1037.8</v>
      </c>
      <c r="J1027" s="16">
        <f>J1028</f>
        <v>1232.3</v>
      </c>
      <c r="K1027" s="16">
        <f>K1028</f>
        <v>1306</v>
      </c>
    </row>
    <row r="1028" spans="1:11" ht="26.25">
      <c r="A1028" s="17" t="s">
        <v>240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383</v>
      </c>
      <c r="G1028" s="19" t="s">
        <v>384</v>
      </c>
      <c r="H1028" s="12" t="s">
        <v>245</v>
      </c>
      <c r="I1028" s="16">
        <v>1037.8</v>
      </c>
      <c r="J1028" s="16">
        <v>1232.3</v>
      </c>
      <c r="K1028" s="16">
        <v>1306</v>
      </c>
    </row>
    <row r="1029" spans="1:11" ht="12.75">
      <c r="A1029" s="17" t="s">
        <v>237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383</v>
      </c>
      <c r="G1029" s="19" t="s">
        <v>384</v>
      </c>
      <c r="H1029" s="12" t="s">
        <v>238</v>
      </c>
      <c r="I1029" s="16">
        <f>I1030</f>
        <v>77144.5</v>
      </c>
      <c r="J1029" s="16">
        <f>J1030</f>
        <v>82152.5</v>
      </c>
      <c r="K1029" s="16">
        <f>K1030</f>
        <v>87072</v>
      </c>
    </row>
    <row r="1030" spans="1:11" ht="12.75">
      <c r="A1030" s="21" t="s">
        <v>253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383</v>
      </c>
      <c r="G1030" s="19" t="s">
        <v>384</v>
      </c>
      <c r="H1030" s="12" t="s">
        <v>254</v>
      </c>
      <c r="I1030" s="16">
        <v>77144.5</v>
      </c>
      <c r="J1030" s="16">
        <v>82152.5</v>
      </c>
      <c r="K1030" s="16">
        <v>87072</v>
      </c>
    </row>
    <row r="1031" spans="1:11" ht="26.25">
      <c r="A1031" s="84" t="s">
        <v>368</v>
      </c>
      <c r="B1031" s="76" t="s">
        <v>275</v>
      </c>
      <c r="C1031" s="76" t="s">
        <v>261</v>
      </c>
      <c r="D1031" s="77" t="s">
        <v>298</v>
      </c>
      <c r="E1031" s="78" t="s">
        <v>231</v>
      </c>
      <c r="F1031" s="78" t="s">
        <v>25</v>
      </c>
      <c r="G1031" s="78" t="s">
        <v>30</v>
      </c>
      <c r="H1031" s="12"/>
      <c r="I1031" s="85">
        <f>I1032</f>
        <v>36415.6</v>
      </c>
      <c r="J1031" s="85">
        <f>J1032</f>
        <v>46911.1</v>
      </c>
      <c r="K1031" s="85">
        <f>K1032</f>
        <v>44414.1</v>
      </c>
    </row>
    <row r="1032" spans="1:11" ht="12.75">
      <c r="A1032" s="17" t="s">
        <v>124</v>
      </c>
      <c r="B1032" s="12" t="s">
        <v>275</v>
      </c>
      <c r="C1032" s="12" t="s">
        <v>261</v>
      </c>
      <c r="D1032" s="18" t="s">
        <v>298</v>
      </c>
      <c r="E1032" s="19" t="s">
        <v>229</v>
      </c>
      <c r="F1032" s="19" t="s">
        <v>25</v>
      </c>
      <c r="G1032" s="19" t="s">
        <v>30</v>
      </c>
      <c r="H1032" s="12"/>
      <c r="I1032" s="29">
        <f>I1033+I1041+I1037</f>
        <v>36415.6</v>
      </c>
      <c r="J1032" s="29">
        <f>J1033+J1041+J1037</f>
        <v>46911.1</v>
      </c>
      <c r="K1032" s="29">
        <f>K1033+K1041+K1037</f>
        <v>44414.1</v>
      </c>
    </row>
    <row r="1033" spans="1:11" ht="26.25">
      <c r="A1033" s="17" t="s">
        <v>125</v>
      </c>
      <c r="B1033" s="12" t="s">
        <v>275</v>
      </c>
      <c r="C1033" s="12" t="s">
        <v>261</v>
      </c>
      <c r="D1033" s="18" t="s">
        <v>298</v>
      </c>
      <c r="E1033" s="19" t="s">
        <v>229</v>
      </c>
      <c r="F1033" s="19" t="s">
        <v>260</v>
      </c>
      <c r="G1033" s="19" t="s">
        <v>30</v>
      </c>
      <c r="H1033" s="12"/>
      <c r="I1033" s="29">
        <f aca="true" t="shared" si="202" ref="I1033:K1035">I1034</f>
        <v>5621.7</v>
      </c>
      <c r="J1033" s="29">
        <f t="shared" si="202"/>
        <v>11753.1</v>
      </c>
      <c r="K1033" s="29">
        <f t="shared" si="202"/>
        <v>11780.6</v>
      </c>
    </row>
    <row r="1034" spans="1:11" ht="39">
      <c r="A1034" s="32" t="s">
        <v>153</v>
      </c>
      <c r="B1034" s="12" t="s">
        <v>275</v>
      </c>
      <c r="C1034" s="12" t="s">
        <v>261</v>
      </c>
      <c r="D1034" s="18" t="s">
        <v>298</v>
      </c>
      <c r="E1034" s="19" t="s">
        <v>229</v>
      </c>
      <c r="F1034" s="19" t="s">
        <v>260</v>
      </c>
      <c r="G1034" s="19" t="s">
        <v>160</v>
      </c>
      <c r="H1034" s="12"/>
      <c r="I1034" s="29">
        <f t="shared" si="202"/>
        <v>5621.7</v>
      </c>
      <c r="J1034" s="29">
        <f t="shared" si="202"/>
        <v>11753.1</v>
      </c>
      <c r="K1034" s="29">
        <f t="shared" si="202"/>
        <v>11780.6</v>
      </c>
    </row>
    <row r="1035" spans="1:11" ht="12.75">
      <c r="A1035" s="21" t="s">
        <v>237</v>
      </c>
      <c r="B1035" s="12" t="s">
        <v>275</v>
      </c>
      <c r="C1035" s="12" t="s">
        <v>261</v>
      </c>
      <c r="D1035" s="18" t="s">
        <v>298</v>
      </c>
      <c r="E1035" s="19" t="s">
        <v>229</v>
      </c>
      <c r="F1035" s="19" t="s">
        <v>260</v>
      </c>
      <c r="G1035" s="19" t="s">
        <v>160</v>
      </c>
      <c r="H1035" s="12" t="s">
        <v>238</v>
      </c>
      <c r="I1035" s="29">
        <f t="shared" si="202"/>
        <v>5621.7</v>
      </c>
      <c r="J1035" s="29">
        <f t="shared" si="202"/>
        <v>11753.1</v>
      </c>
      <c r="K1035" s="29">
        <f t="shared" si="202"/>
        <v>11780.6</v>
      </c>
    </row>
    <row r="1036" spans="1:11" ht="26.25">
      <c r="A1036" s="11" t="s">
        <v>251</v>
      </c>
      <c r="B1036" s="12" t="s">
        <v>275</v>
      </c>
      <c r="C1036" s="12" t="s">
        <v>261</v>
      </c>
      <c r="D1036" s="18" t="s">
        <v>298</v>
      </c>
      <c r="E1036" s="19" t="s">
        <v>229</v>
      </c>
      <c r="F1036" s="19" t="s">
        <v>260</v>
      </c>
      <c r="G1036" s="19" t="s">
        <v>160</v>
      </c>
      <c r="H1036" s="12" t="s">
        <v>252</v>
      </c>
      <c r="I1036" s="29">
        <v>5621.7</v>
      </c>
      <c r="J1036" s="29">
        <v>11753.1</v>
      </c>
      <c r="K1036" s="29">
        <v>11780.6</v>
      </c>
    </row>
    <row r="1037" spans="1:11" ht="12.75">
      <c r="A1037" s="17" t="s">
        <v>140</v>
      </c>
      <c r="B1037" s="12" t="s">
        <v>275</v>
      </c>
      <c r="C1037" s="12" t="s">
        <v>261</v>
      </c>
      <c r="D1037" s="18" t="s">
        <v>298</v>
      </c>
      <c r="E1037" s="19" t="s">
        <v>229</v>
      </c>
      <c r="F1037" s="19" t="s">
        <v>263</v>
      </c>
      <c r="G1037" s="19" t="s">
        <v>30</v>
      </c>
      <c r="H1037" s="12"/>
      <c r="I1037" s="29">
        <f>I1038</f>
        <v>387.6</v>
      </c>
      <c r="J1037" s="29">
        <f aca="true" t="shared" si="203" ref="J1037:K1039">J1038</f>
        <v>403.1</v>
      </c>
      <c r="K1037" s="29">
        <f t="shared" si="203"/>
        <v>419.2</v>
      </c>
    </row>
    <row r="1038" spans="1:11" ht="78.75">
      <c r="A1038" s="11" t="s">
        <v>500</v>
      </c>
      <c r="B1038" s="12" t="s">
        <v>275</v>
      </c>
      <c r="C1038" s="12" t="s">
        <v>261</v>
      </c>
      <c r="D1038" s="18" t="s">
        <v>298</v>
      </c>
      <c r="E1038" s="19" t="s">
        <v>229</v>
      </c>
      <c r="F1038" s="19" t="s">
        <v>263</v>
      </c>
      <c r="G1038" s="19" t="s">
        <v>501</v>
      </c>
      <c r="H1038" s="12"/>
      <c r="I1038" s="29">
        <f>I1039</f>
        <v>387.6</v>
      </c>
      <c r="J1038" s="29">
        <f t="shared" si="203"/>
        <v>403.1</v>
      </c>
      <c r="K1038" s="29">
        <f t="shared" si="203"/>
        <v>419.2</v>
      </c>
    </row>
    <row r="1039" spans="1:11" ht="26.25">
      <c r="A1039" s="11" t="s">
        <v>234</v>
      </c>
      <c r="B1039" s="12" t="s">
        <v>275</v>
      </c>
      <c r="C1039" s="12" t="s">
        <v>261</v>
      </c>
      <c r="D1039" s="18" t="s">
        <v>298</v>
      </c>
      <c r="E1039" s="19" t="s">
        <v>229</v>
      </c>
      <c r="F1039" s="19" t="s">
        <v>263</v>
      </c>
      <c r="G1039" s="19" t="s">
        <v>501</v>
      </c>
      <c r="H1039" s="12" t="s">
        <v>233</v>
      </c>
      <c r="I1039" s="29">
        <f>I1040</f>
        <v>387.6</v>
      </c>
      <c r="J1039" s="29">
        <f t="shared" si="203"/>
        <v>403.1</v>
      </c>
      <c r="K1039" s="29">
        <f t="shared" si="203"/>
        <v>419.2</v>
      </c>
    </row>
    <row r="1040" spans="1:11" ht="12.75">
      <c r="A1040" s="11" t="s">
        <v>235</v>
      </c>
      <c r="B1040" s="12" t="s">
        <v>275</v>
      </c>
      <c r="C1040" s="12" t="s">
        <v>261</v>
      </c>
      <c r="D1040" s="18" t="s">
        <v>298</v>
      </c>
      <c r="E1040" s="19" t="s">
        <v>229</v>
      </c>
      <c r="F1040" s="19" t="s">
        <v>263</v>
      </c>
      <c r="G1040" s="19" t="s">
        <v>501</v>
      </c>
      <c r="H1040" s="12" t="s">
        <v>250</v>
      </c>
      <c r="I1040" s="29">
        <v>387.6</v>
      </c>
      <c r="J1040" s="29">
        <v>403.1</v>
      </c>
      <c r="K1040" s="29">
        <v>419.2</v>
      </c>
    </row>
    <row r="1041" spans="1:11" ht="26.25">
      <c r="A1041" s="11" t="s">
        <v>155</v>
      </c>
      <c r="B1041" s="12" t="s">
        <v>275</v>
      </c>
      <c r="C1041" s="12" t="s">
        <v>261</v>
      </c>
      <c r="D1041" s="18" t="s">
        <v>298</v>
      </c>
      <c r="E1041" s="19" t="s">
        <v>229</v>
      </c>
      <c r="F1041" s="19" t="s">
        <v>261</v>
      </c>
      <c r="G1041" s="19" t="s">
        <v>30</v>
      </c>
      <c r="H1041" s="12"/>
      <c r="I1041" s="29">
        <f>I1042+I1047+I1052</f>
        <v>30406.3</v>
      </c>
      <c r="J1041" s="29">
        <f>J1042+J1047+J1052</f>
        <v>34754.9</v>
      </c>
      <c r="K1041" s="29">
        <f>K1042+K1047+K1052</f>
        <v>32214.3</v>
      </c>
    </row>
    <row r="1042" spans="1:11" ht="26.25">
      <c r="A1042" s="17" t="s">
        <v>212</v>
      </c>
      <c r="B1042" s="23" t="s">
        <v>275</v>
      </c>
      <c r="C1042" s="23" t="s">
        <v>261</v>
      </c>
      <c r="D1042" s="18" t="s">
        <v>298</v>
      </c>
      <c r="E1042" s="19" t="s">
        <v>229</v>
      </c>
      <c r="F1042" s="19" t="s">
        <v>261</v>
      </c>
      <c r="G1042" s="19" t="s">
        <v>215</v>
      </c>
      <c r="H1042" s="23"/>
      <c r="I1042" s="29">
        <f>I1045+I1043</f>
        <v>13443</v>
      </c>
      <c r="J1042" s="29">
        <f>J1045+J1043</f>
        <v>16596</v>
      </c>
      <c r="K1042" s="29">
        <f>K1045+K1043</f>
        <v>15090</v>
      </c>
    </row>
    <row r="1043" spans="1:11" ht="26.25">
      <c r="A1043" s="17" t="s">
        <v>23</v>
      </c>
      <c r="B1043" s="23" t="s">
        <v>275</v>
      </c>
      <c r="C1043" s="23" t="s">
        <v>261</v>
      </c>
      <c r="D1043" s="18" t="s">
        <v>298</v>
      </c>
      <c r="E1043" s="19" t="s">
        <v>229</v>
      </c>
      <c r="F1043" s="19" t="s">
        <v>261</v>
      </c>
      <c r="G1043" s="19" t="s">
        <v>215</v>
      </c>
      <c r="H1043" s="23" t="s">
        <v>311</v>
      </c>
      <c r="I1043" s="29">
        <f>I1044</f>
        <v>83.5</v>
      </c>
      <c r="J1043" s="29">
        <f>J1044</f>
        <v>96</v>
      </c>
      <c r="K1043" s="29">
        <f>K1044</f>
        <v>90</v>
      </c>
    </row>
    <row r="1044" spans="1:11" ht="26.25">
      <c r="A1044" s="11" t="s">
        <v>240</v>
      </c>
      <c r="B1044" s="23" t="s">
        <v>275</v>
      </c>
      <c r="C1044" s="23" t="s">
        <v>261</v>
      </c>
      <c r="D1044" s="18" t="s">
        <v>298</v>
      </c>
      <c r="E1044" s="19" t="s">
        <v>229</v>
      </c>
      <c r="F1044" s="19" t="s">
        <v>261</v>
      </c>
      <c r="G1044" s="19" t="s">
        <v>215</v>
      </c>
      <c r="H1044" s="23" t="s">
        <v>245</v>
      </c>
      <c r="I1044" s="29">
        <v>83.5</v>
      </c>
      <c r="J1044" s="29">
        <v>96</v>
      </c>
      <c r="K1044" s="29">
        <v>90</v>
      </c>
    </row>
    <row r="1045" spans="1:11" ht="12.75">
      <c r="A1045" s="21" t="s">
        <v>237</v>
      </c>
      <c r="B1045" s="23" t="s">
        <v>275</v>
      </c>
      <c r="C1045" s="23" t="s">
        <v>261</v>
      </c>
      <c r="D1045" s="18" t="s">
        <v>298</v>
      </c>
      <c r="E1045" s="19" t="s">
        <v>229</v>
      </c>
      <c r="F1045" s="19" t="s">
        <v>261</v>
      </c>
      <c r="G1045" s="19" t="s">
        <v>215</v>
      </c>
      <c r="H1045" s="23" t="s">
        <v>238</v>
      </c>
      <c r="I1045" s="29">
        <f>I1046</f>
        <v>13359.5</v>
      </c>
      <c r="J1045" s="29">
        <f>J1046</f>
        <v>16500</v>
      </c>
      <c r="K1045" s="29">
        <f>K1046</f>
        <v>15000</v>
      </c>
    </row>
    <row r="1046" spans="1:11" ht="12.75">
      <c r="A1046" s="21" t="s">
        <v>253</v>
      </c>
      <c r="B1046" s="23" t="s">
        <v>275</v>
      </c>
      <c r="C1046" s="23" t="s">
        <v>261</v>
      </c>
      <c r="D1046" s="18" t="s">
        <v>298</v>
      </c>
      <c r="E1046" s="19" t="s">
        <v>229</v>
      </c>
      <c r="F1046" s="19" t="s">
        <v>261</v>
      </c>
      <c r="G1046" s="19" t="s">
        <v>215</v>
      </c>
      <c r="H1046" s="23" t="s">
        <v>254</v>
      </c>
      <c r="I1046" s="29">
        <v>13359.5</v>
      </c>
      <c r="J1046" s="29">
        <v>16500</v>
      </c>
      <c r="K1046" s="29">
        <v>15000</v>
      </c>
    </row>
    <row r="1047" spans="1:11" ht="26.25">
      <c r="A1047" s="21" t="s">
        <v>213</v>
      </c>
      <c r="B1047" s="23" t="s">
        <v>275</v>
      </c>
      <c r="C1047" s="23" t="s">
        <v>261</v>
      </c>
      <c r="D1047" s="18" t="s">
        <v>298</v>
      </c>
      <c r="E1047" s="19" t="s">
        <v>229</v>
      </c>
      <c r="F1047" s="19" t="s">
        <v>261</v>
      </c>
      <c r="G1047" s="19" t="s">
        <v>216</v>
      </c>
      <c r="H1047" s="23"/>
      <c r="I1047" s="29">
        <f>I1050+I1048</f>
        <v>4524.8</v>
      </c>
      <c r="J1047" s="29">
        <f>J1050+J1048</f>
        <v>6086.9</v>
      </c>
      <c r="K1047" s="29">
        <f>K1050+K1048</f>
        <v>6058.3</v>
      </c>
    </row>
    <row r="1048" spans="1:11" ht="26.25">
      <c r="A1048" s="17" t="s">
        <v>23</v>
      </c>
      <c r="B1048" s="23" t="s">
        <v>275</v>
      </c>
      <c r="C1048" s="23" t="s">
        <v>261</v>
      </c>
      <c r="D1048" s="18" t="s">
        <v>298</v>
      </c>
      <c r="E1048" s="19" t="s">
        <v>229</v>
      </c>
      <c r="F1048" s="19" t="s">
        <v>261</v>
      </c>
      <c r="G1048" s="19" t="s">
        <v>216</v>
      </c>
      <c r="H1048" s="23" t="s">
        <v>311</v>
      </c>
      <c r="I1048" s="29">
        <f>I1049</f>
        <v>24.8</v>
      </c>
      <c r="J1048" s="29">
        <f>J1049</f>
        <v>30</v>
      </c>
      <c r="K1048" s="29">
        <f>K1049</f>
        <v>36</v>
      </c>
    </row>
    <row r="1049" spans="1:11" ht="26.25">
      <c r="A1049" s="11" t="s">
        <v>240</v>
      </c>
      <c r="B1049" s="23" t="s">
        <v>275</v>
      </c>
      <c r="C1049" s="23" t="s">
        <v>261</v>
      </c>
      <c r="D1049" s="18" t="s">
        <v>298</v>
      </c>
      <c r="E1049" s="19" t="s">
        <v>229</v>
      </c>
      <c r="F1049" s="19" t="s">
        <v>261</v>
      </c>
      <c r="G1049" s="19" t="s">
        <v>216</v>
      </c>
      <c r="H1049" s="23" t="s">
        <v>245</v>
      </c>
      <c r="I1049" s="29">
        <v>24.8</v>
      </c>
      <c r="J1049" s="29">
        <v>30</v>
      </c>
      <c r="K1049" s="29">
        <v>36</v>
      </c>
    </row>
    <row r="1050" spans="1:11" ht="12.75">
      <c r="A1050" s="21" t="s">
        <v>237</v>
      </c>
      <c r="B1050" s="23" t="s">
        <v>275</v>
      </c>
      <c r="C1050" s="23" t="s">
        <v>261</v>
      </c>
      <c r="D1050" s="18" t="s">
        <v>298</v>
      </c>
      <c r="E1050" s="19" t="s">
        <v>229</v>
      </c>
      <c r="F1050" s="19" t="s">
        <v>261</v>
      </c>
      <c r="G1050" s="19" t="s">
        <v>216</v>
      </c>
      <c r="H1050" s="23" t="s">
        <v>238</v>
      </c>
      <c r="I1050" s="29">
        <f>I1051</f>
        <v>4500</v>
      </c>
      <c r="J1050" s="29">
        <f>J1051</f>
        <v>6056.9</v>
      </c>
      <c r="K1050" s="29">
        <f>K1051</f>
        <v>6022.3</v>
      </c>
    </row>
    <row r="1051" spans="1:11" ht="26.25">
      <c r="A1051" s="11" t="s">
        <v>251</v>
      </c>
      <c r="B1051" s="23" t="s">
        <v>275</v>
      </c>
      <c r="C1051" s="23" t="s">
        <v>261</v>
      </c>
      <c r="D1051" s="18" t="s">
        <v>298</v>
      </c>
      <c r="E1051" s="19" t="s">
        <v>229</v>
      </c>
      <c r="F1051" s="19" t="s">
        <v>261</v>
      </c>
      <c r="G1051" s="19" t="s">
        <v>216</v>
      </c>
      <c r="H1051" s="23" t="s">
        <v>252</v>
      </c>
      <c r="I1051" s="29">
        <v>4500</v>
      </c>
      <c r="J1051" s="29">
        <v>6056.9</v>
      </c>
      <c r="K1051" s="29">
        <v>6022.3</v>
      </c>
    </row>
    <row r="1052" spans="1:11" ht="26.25">
      <c r="A1052" s="21" t="s">
        <v>214</v>
      </c>
      <c r="B1052" s="23" t="s">
        <v>275</v>
      </c>
      <c r="C1052" s="23" t="s">
        <v>261</v>
      </c>
      <c r="D1052" s="18" t="s">
        <v>298</v>
      </c>
      <c r="E1052" s="19" t="s">
        <v>229</v>
      </c>
      <c r="F1052" s="19" t="s">
        <v>261</v>
      </c>
      <c r="G1052" s="19" t="s">
        <v>217</v>
      </c>
      <c r="H1052" s="23"/>
      <c r="I1052" s="29">
        <f>I1055+I1053</f>
        <v>12438.5</v>
      </c>
      <c r="J1052" s="29">
        <f>J1055+J1053</f>
        <v>12072</v>
      </c>
      <c r="K1052" s="29">
        <f>K1055+K1053</f>
        <v>11066</v>
      </c>
    </row>
    <row r="1053" spans="1:11" ht="26.25">
      <c r="A1053" s="17" t="s">
        <v>23</v>
      </c>
      <c r="B1053" s="23" t="s">
        <v>275</v>
      </c>
      <c r="C1053" s="23" t="s">
        <v>261</v>
      </c>
      <c r="D1053" s="18" t="s">
        <v>298</v>
      </c>
      <c r="E1053" s="19" t="s">
        <v>229</v>
      </c>
      <c r="F1053" s="19" t="s">
        <v>261</v>
      </c>
      <c r="G1053" s="19" t="s">
        <v>217</v>
      </c>
      <c r="H1053" s="23" t="s">
        <v>311</v>
      </c>
      <c r="I1053" s="29">
        <f>I1054</f>
        <v>86.5</v>
      </c>
      <c r="J1053" s="29">
        <f>J1054</f>
        <v>72</v>
      </c>
      <c r="K1053" s="29">
        <f>K1054</f>
        <v>66</v>
      </c>
    </row>
    <row r="1054" spans="1:11" ht="26.25">
      <c r="A1054" s="11" t="s">
        <v>240</v>
      </c>
      <c r="B1054" s="23" t="s">
        <v>275</v>
      </c>
      <c r="C1054" s="23" t="s">
        <v>261</v>
      </c>
      <c r="D1054" s="18" t="s">
        <v>298</v>
      </c>
      <c r="E1054" s="19" t="s">
        <v>229</v>
      </c>
      <c r="F1054" s="19" t="s">
        <v>261</v>
      </c>
      <c r="G1054" s="19" t="s">
        <v>217</v>
      </c>
      <c r="H1054" s="23" t="s">
        <v>245</v>
      </c>
      <c r="I1054" s="29">
        <v>86.5</v>
      </c>
      <c r="J1054" s="29">
        <v>72</v>
      </c>
      <c r="K1054" s="29">
        <v>66</v>
      </c>
    </row>
    <row r="1055" spans="1:11" ht="12.75">
      <c r="A1055" s="21" t="s">
        <v>237</v>
      </c>
      <c r="B1055" s="23" t="s">
        <v>275</v>
      </c>
      <c r="C1055" s="23" t="s">
        <v>261</v>
      </c>
      <c r="D1055" s="18" t="s">
        <v>298</v>
      </c>
      <c r="E1055" s="19" t="s">
        <v>229</v>
      </c>
      <c r="F1055" s="19" t="s">
        <v>261</v>
      </c>
      <c r="G1055" s="19" t="s">
        <v>217</v>
      </c>
      <c r="H1055" s="23" t="s">
        <v>238</v>
      </c>
      <c r="I1055" s="29">
        <f>I1056</f>
        <v>12352</v>
      </c>
      <c r="J1055" s="29">
        <f>J1056</f>
        <v>12000</v>
      </c>
      <c r="K1055" s="29">
        <f>K1056</f>
        <v>11000</v>
      </c>
    </row>
    <row r="1056" spans="1:11" ht="12.75">
      <c r="A1056" s="21" t="s">
        <v>253</v>
      </c>
      <c r="B1056" s="23" t="s">
        <v>275</v>
      </c>
      <c r="C1056" s="23" t="s">
        <v>261</v>
      </c>
      <c r="D1056" s="18" t="s">
        <v>298</v>
      </c>
      <c r="E1056" s="19" t="s">
        <v>229</v>
      </c>
      <c r="F1056" s="19" t="s">
        <v>261</v>
      </c>
      <c r="G1056" s="19" t="s">
        <v>217</v>
      </c>
      <c r="H1056" s="23" t="s">
        <v>254</v>
      </c>
      <c r="I1056" s="29">
        <v>12352</v>
      </c>
      <c r="J1056" s="29">
        <v>12000</v>
      </c>
      <c r="K1056" s="29">
        <v>11000</v>
      </c>
    </row>
    <row r="1057" spans="1:11" ht="12.75">
      <c r="A1057" s="44" t="s">
        <v>279</v>
      </c>
      <c r="B1057" s="45" t="s">
        <v>275</v>
      </c>
      <c r="C1057" s="45" t="s">
        <v>280</v>
      </c>
      <c r="D1057" s="51"/>
      <c r="E1057" s="52"/>
      <c r="F1057" s="52"/>
      <c r="G1057" s="53"/>
      <c r="H1057" s="50"/>
      <c r="I1057" s="49">
        <f>I1058</f>
        <v>45501.4</v>
      </c>
      <c r="J1057" s="49">
        <f>J1058</f>
        <v>42589.5</v>
      </c>
      <c r="K1057" s="49">
        <f>K1058</f>
        <v>43876.7</v>
      </c>
    </row>
    <row r="1058" spans="1:11" ht="26.25">
      <c r="A1058" s="87" t="s">
        <v>356</v>
      </c>
      <c r="B1058" s="66" t="s">
        <v>275</v>
      </c>
      <c r="C1058" s="66" t="s">
        <v>280</v>
      </c>
      <c r="D1058" s="77" t="s">
        <v>263</v>
      </c>
      <c r="E1058" s="78" t="s">
        <v>231</v>
      </c>
      <c r="F1058" s="78" t="s">
        <v>25</v>
      </c>
      <c r="G1058" s="78" t="s">
        <v>30</v>
      </c>
      <c r="H1058" s="76"/>
      <c r="I1058" s="79">
        <f>I1067+I1059</f>
        <v>45501.4</v>
      </c>
      <c r="J1058" s="79">
        <f>J1067+J1059</f>
        <v>42589.5</v>
      </c>
      <c r="K1058" s="79">
        <f>K1067+K1059</f>
        <v>43876.7</v>
      </c>
    </row>
    <row r="1059" spans="1:11" ht="26.25">
      <c r="A1059" s="21" t="s">
        <v>35</v>
      </c>
      <c r="B1059" s="23" t="s">
        <v>275</v>
      </c>
      <c r="C1059" s="23" t="s">
        <v>280</v>
      </c>
      <c r="D1059" s="18" t="s">
        <v>263</v>
      </c>
      <c r="E1059" s="19" t="s">
        <v>232</v>
      </c>
      <c r="F1059" s="19" t="s">
        <v>25</v>
      </c>
      <c r="G1059" s="19" t="s">
        <v>30</v>
      </c>
      <c r="H1059" s="12"/>
      <c r="I1059" s="16">
        <f>I1060</f>
        <v>32089</v>
      </c>
      <c r="J1059" s="16">
        <f>J1060</f>
        <v>28060</v>
      </c>
      <c r="K1059" s="16">
        <f>K1060</f>
        <v>28724.3</v>
      </c>
    </row>
    <row r="1060" spans="1:11" ht="39">
      <c r="A1060" s="108" t="s">
        <v>544</v>
      </c>
      <c r="B1060" s="23" t="s">
        <v>275</v>
      </c>
      <c r="C1060" s="23" t="s">
        <v>280</v>
      </c>
      <c r="D1060" s="18" t="s">
        <v>263</v>
      </c>
      <c r="E1060" s="19" t="s">
        <v>232</v>
      </c>
      <c r="F1060" s="19" t="s">
        <v>268</v>
      </c>
      <c r="G1060" s="19" t="s">
        <v>30</v>
      </c>
      <c r="H1060" s="12"/>
      <c r="I1060" s="16">
        <f>I1061+I1064</f>
        <v>32089</v>
      </c>
      <c r="J1060" s="16">
        <f>J1061+J1064</f>
        <v>28060</v>
      </c>
      <c r="K1060" s="16">
        <f>K1061+K1064</f>
        <v>28724.3</v>
      </c>
    </row>
    <row r="1061" spans="1:11" ht="78.75">
      <c r="A1061" s="108" t="s">
        <v>463</v>
      </c>
      <c r="B1061" s="23" t="s">
        <v>275</v>
      </c>
      <c r="C1061" s="23" t="s">
        <v>280</v>
      </c>
      <c r="D1061" s="18" t="s">
        <v>263</v>
      </c>
      <c r="E1061" s="19" t="s">
        <v>232</v>
      </c>
      <c r="F1061" s="19" t="s">
        <v>268</v>
      </c>
      <c r="G1061" s="19" t="s">
        <v>465</v>
      </c>
      <c r="H1061" s="12"/>
      <c r="I1061" s="16">
        <f aca="true" t="shared" si="204" ref="I1061:K1062">I1062</f>
        <v>474.2</v>
      </c>
      <c r="J1061" s="16">
        <f t="shared" si="204"/>
        <v>414.7</v>
      </c>
      <c r="K1061" s="16">
        <f t="shared" si="204"/>
        <v>424.5</v>
      </c>
    </row>
    <row r="1062" spans="1:11" ht="26.25">
      <c r="A1062" s="17" t="s">
        <v>23</v>
      </c>
      <c r="B1062" s="23" t="s">
        <v>275</v>
      </c>
      <c r="C1062" s="23" t="s">
        <v>280</v>
      </c>
      <c r="D1062" s="18" t="s">
        <v>263</v>
      </c>
      <c r="E1062" s="19" t="s">
        <v>232</v>
      </c>
      <c r="F1062" s="19" t="s">
        <v>268</v>
      </c>
      <c r="G1062" s="19" t="s">
        <v>465</v>
      </c>
      <c r="H1062" s="12" t="s">
        <v>311</v>
      </c>
      <c r="I1062" s="16">
        <f t="shared" si="204"/>
        <v>474.2</v>
      </c>
      <c r="J1062" s="16">
        <f t="shared" si="204"/>
        <v>414.7</v>
      </c>
      <c r="K1062" s="16">
        <f t="shared" si="204"/>
        <v>424.5</v>
      </c>
    </row>
    <row r="1063" spans="1:11" ht="26.25">
      <c r="A1063" s="17" t="s">
        <v>240</v>
      </c>
      <c r="B1063" s="23" t="s">
        <v>275</v>
      </c>
      <c r="C1063" s="23" t="s">
        <v>280</v>
      </c>
      <c r="D1063" s="18" t="s">
        <v>263</v>
      </c>
      <c r="E1063" s="19" t="s">
        <v>232</v>
      </c>
      <c r="F1063" s="19" t="s">
        <v>268</v>
      </c>
      <c r="G1063" s="19" t="s">
        <v>465</v>
      </c>
      <c r="H1063" s="12" t="s">
        <v>483</v>
      </c>
      <c r="I1063" s="16">
        <v>474.2</v>
      </c>
      <c r="J1063" s="16">
        <v>414.7</v>
      </c>
      <c r="K1063" s="16">
        <v>424.5</v>
      </c>
    </row>
    <row r="1064" spans="1:11" ht="66">
      <c r="A1064" s="108" t="s">
        <v>464</v>
      </c>
      <c r="B1064" s="23" t="s">
        <v>275</v>
      </c>
      <c r="C1064" s="23" t="s">
        <v>280</v>
      </c>
      <c r="D1064" s="18" t="s">
        <v>263</v>
      </c>
      <c r="E1064" s="19" t="s">
        <v>232</v>
      </c>
      <c r="F1064" s="19" t="s">
        <v>268</v>
      </c>
      <c r="G1064" s="19" t="s">
        <v>466</v>
      </c>
      <c r="H1064" s="12"/>
      <c r="I1064" s="16">
        <f aca="true" t="shared" si="205" ref="I1064:K1065">I1065</f>
        <v>31614.8</v>
      </c>
      <c r="J1064" s="16">
        <f t="shared" si="205"/>
        <v>27645.3</v>
      </c>
      <c r="K1064" s="16">
        <f t="shared" si="205"/>
        <v>28299.8</v>
      </c>
    </row>
    <row r="1065" spans="1:11" ht="12.75">
      <c r="A1065" s="17" t="s">
        <v>237</v>
      </c>
      <c r="B1065" s="23" t="s">
        <v>275</v>
      </c>
      <c r="C1065" s="23" t="s">
        <v>280</v>
      </c>
      <c r="D1065" s="18" t="s">
        <v>263</v>
      </c>
      <c r="E1065" s="19" t="s">
        <v>232</v>
      </c>
      <c r="F1065" s="19" t="s">
        <v>268</v>
      </c>
      <c r="G1065" s="19" t="s">
        <v>466</v>
      </c>
      <c r="H1065" s="12" t="s">
        <v>238</v>
      </c>
      <c r="I1065" s="16">
        <f t="shared" si="205"/>
        <v>31614.8</v>
      </c>
      <c r="J1065" s="16">
        <f t="shared" si="205"/>
        <v>27645.3</v>
      </c>
      <c r="K1065" s="16">
        <f t="shared" si="205"/>
        <v>28299.8</v>
      </c>
    </row>
    <row r="1066" spans="1:11" ht="12.75">
      <c r="A1066" s="17" t="s">
        <v>20</v>
      </c>
      <c r="B1066" s="23" t="s">
        <v>275</v>
      </c>
      <c r="C1066" s="23" t="s">
        <v>280</v>
      </c>
      <c r="D1066" s="18" t="s">
        <v>263</v>
      </c>
      <c r="E1066" s="19" t="s">
        <v>232</v>
      </c>
      <c r="F1066" s="19" t="s">
        <v>268</v>
      </c>
      <c r="G1066" s="19" t="s">
        <v>466</v>
      </c>
      <c r="H1066" s="12" t="s">
        <v>21</v>
      </c>
      <c r="I1066" s="16">
        <v>31614.8</v>
      </c>
      <c r="J1066" s="16">
        <v>27645.3</v>
      </c>
      <c r="K1066" s="16">
        <v>28299.8</v>
      </c>
    </row>
    <row r="1067" spans="1:11" ht="12.75">
      <c r="A1067" s="11" t="s">
        <v>167</v>
      </c>
      <c r="B1067" s="12" t="s">
        <v>275</v>
      </c>
      <c r="C1067" s="12" t="s">
        <v>280</v>
      </c>
      <c r="D1067" s="18" t="s">
        <v>263</v>
      </c>
      <c r="E1067" s="19" t="s">
        <v>236</v>
      </c>
      <c r="F1067" s="19" t="s">
        <v>25</v>
      </c>
      <c r="G1067" s="19" t="s">
        <v>30</v>
      </c>
      <c r="H1067" s="12"/>
      <c r="I1067" s="16">
        <f>I1068</f>
        <v>13412.4</v>
      </c>
      <c r="J1067" s="16">
        <f>J1068</f>
        <v>14529.5</v>
      </c>
      <c r="K1067" s="16">
        <f>K1068</f>
        <v>15152.4</v>
      </c>
    </row>
    <row r="1068" spans="1:11" ht="26.25">
      <c r="A1068" s="11" t="s">
        <v>218</v>
      </c>
      <c r="B1068" s="12" t="s">
        <v>275</v>
      </c>
      <c r="C1068" s="12" t="s">
        <v>280</v>
      </c>
      <c r="D1068" s="13" t="s">
        <v>263</v>
      </c>
      <c r="E1068" s="14" t="s">
        <v>236</v>
      </c>
      <c r="F1068" s="14" t="s">
        <v>260</v>
      </c>
      <c r="G1068" s="14" t="s">
        <v>30</v>
      </c>
      <c r="H1068" s="12"/>
      <c r="I1068" s="16">
        <f>+I1069+I1081+I1076</f>
        <v>13412.4</v>
      </c>
      <c r="J1068" s="16">
        <f>+J1069+J1081+J1076</f>
        <v>14529.5</v>
      </c>
      <c r="K1068" s="16">
        <f>+K1069+K1081+K1076</f>
        <v>15152.4</v>
      </c>
    </row>
    <row r="1069" spans="1:11" ht="39">
      <c r="A1069" s="32" t="s">
        <v>219</v>
      </c>
      <c r="B1069" s="12" t="s">
        <v>275</v>
      </c>
      <c r="C1069" s="12" t="s">
        <v>280</v>
      </c>
      <c r="D1069" s="18" t="s">
        <v>263</v>
      </c>
      <c r="E1069" s="19" t="s">
        <v>236</v>
      </c>
      <c r="F1069" s="19" t="s">
        <v>260</v>
      </c>
      <c r="G1069" s="19" t="s">
        <v>220</v>
      </c>
      <c r="H1069" s="12"/>
      <c r="I1069" s="16">
        <f>I1070+I1072+I1074</f>
        <v>13011.699999999999</v>
      </c>
      <c r="J1069" s="16">
        <f>J1070+J1072+J1074</f>
        <v>14124.7</v>
      </c>
      <c r="K1069" s="16">
        <f>K1070+K1072+K1074</f>
        <v>14732</v>
      </c>
    </row>
    <row r="1070" spans="1:11" ht="39">
      <c r="A1070" s="17" t="s">
        <v>309</v>
      </c>
      <c r="B1070" s="12" t="s">
        <v>275</v>
      </c>
      <c r="C1070" s="12" t="s">
        <v>280</v>
      </c>
      <c r="D1070" s="13" t="s">
        <v>263</v>
      </c>
      <c r="E1070" s="14" t="s">
        <v>236</v>
      </c>
      <c r="F1070" s="14" t="s">
        <v>260</v>
      </c>
      <c r="G1070" s="19" t="s">
        <v>220</v>
      </c>
      <c r="H1070" s="12" t="s">
        <v>310</v>
      </c>
      <c r="I1070" s="16">
        <f>I1071</f>
        <v>11431.9</v>
      </c>
      <c r="J1070" s="16">
        <f>J1071</f>
        <v>12501.6</v>
      </c>
      <c r="K1070" s="16">
        <f>K1071</f>
        <v>13001.4</v>
      </c>
    </row>
    <row r="1071" spans="1:11" ht="12.75">
      <c r="A1071" s="17" t="s">
        <v>243</v>
      </c>
      <c r="B1071" s="12" t="s">
        <v>275</v>
      </c>
      <c r="C1071" s="12" t="s">
        <v>280</v>
      </c>
      <c r="D1071" s="13" t="s">
        <v>263</v>
      </c>
      <c r="E1071" s="14" t="s">
        <v>236</v>
      </c>
      <c r="F1071" s="14" t="s">
        <v>260</v>
      </c>
      <c r="G1071" s="19" t="s">
        <v>220</v>
      </c>
      <c r="H1071" s="12" t="s">
        <v>244</v>
      </c>
      <c r="I1071" s="16">
        <v>11431.9</v>
      </c>
      <c r="J1071" s="16">
        <v>12501.6</v>
      </c>
      <c r="K1071" s="16">
        <v>13001.4</v>
      </c>
    </row>
    <row r="1072" spans="1:11" ht="26.25">
      <c r="A1072" s="17" t="s">
        <v>23</v>
      </c>
      <c r="B1072" s="12" t="s">
        <v>275</v>
      </c>
      <c r="C1072" s="12" t="s">
        <v>280</v>
      </c>
      <c r="D1072" s="13" t="s">
        <v>263</v>
      </c>
      <c r="E1072" s="14" t="s">
        <v>236</v>
      </c>
      <c r="F1072" s="14" t="s">
        <v>260</v>
      </c>
      <c r="G1072" s="19" t="s">
        <v>220</v>
      </c>
      <c r="H1072" s="12" t="s">
        <v>311</v>
      </c>
      <c r="I1072" s="16">
        <f>I1073</f>
        <v>1538.5</v>
      </c>
      <c r="J1072" s="16">
        <f>J1073</f>
        <v>1587.1</v>
      </c>
      <c r="K1072" s="16">
        <f>K1073</f>
        <v>1694.6</v>
      </c>
    </row>
    <row r="1073" spans="1:11" ht="26.25">
      <c r="A1073" s="17" t="s">
        <v>240</v>
      </c>
      <c r="B1073" s="12" t="s">
        <v>275</v>
      </c>
      <c r="C1073" s="12" t="s">
        <v>280</v>
      </c>
      <c r="D1073" s="13" t="s">
        <v>263</v>
      </c>
      <c r="E1073" s="14" t="s">
        <v>236</v>
      </c>
      <c r="F1073" s="14" t="s">
        <v>260</v>
      </c>
      <c r="G1073" s="19" t="s">
        <v>220</v>
      </c>
      <c r="H1073" s="12" t="s">
        <v>245</v>
      </c>
      <c r="I1073" s="16">
        <v>1538.5</v>
      </c>
      <c r="J1073" s="16">
        <v>1587.1</v>
      </c>
      <c r="K1073" s="16">
        <v>1694.6</v>
      </c>
    </row>
    <row r="1074" spans="1:11" ht="12.75">
      <c r="A1074" s="17" t="s">
        <v>0</v>
      </c>
      <c r="B1074" s="12" t="s">
        <v>275</v>
      </c>
      <c r="C1074" s="12" t="s">
        <v>280</v>
      </c>
      <c r="D1074" s="13" t="s">
        <v>263</v>
      </c>
      <c r="E1074" s="14" t="s">
        <v>236</v>
      </c>
      <c r="F1074" s="14" t="s">
        <v>260</v>
      </c>
      <c r="G1074" s="19" t="s">
        <v>220</v>
      </c>
      <c r="H1074" s="12" t="s">
        <v>1</v>
      </c>
      <c r="I1074" s="16">
        <f>I1075</f>
        <v>41.3</v>
      </c>
      <c r="J1074" s="16">
        <f>J1075</f>
        <v>36</v>
      </c>
      <c r="K1074" s="16">
        <f>K1075</f>
        <v>36</v>
      </c>
    </row>
    <row r="1075" spans="1:11" ht="12.75">
      <c r="A1075" s="17" t="s">
        <v>246</v>
      </c>
      <c r="B1075" s="12" t="s">
        <v>275</v>
      </c>
      <c r="C1075" s="12" t="s">
        <v>280</v>
      </c>
      <c r="D1075" s="13" t="s">
        <v>263</v>
      </c>
      <c r="E1075" s="14" t="s">
        <v>236</v>
      </c>
      <c r="F1075" s="14" t="s">
        <v>260</v>
      </c>
      <c r="G1075" s="19" t="s">
        <v>220</v>
      </c>
      <c r="H1075" s="12" t="s">
        <v>247</v>
      </c>
      <c r="I1075" s="16">
        <v>41.3</v>
      </c>
      <c r="J1075" s="16">
        <v>36</v>
      </c>
      <c r="K1075" s="16">
        <v>36</v>
      </c>
    </row>
    <row r="1076" spans="1:11" ht="39">
      <c r="A1076" s="21" t="s">
        <v>453</v>
      </c>
      <c r="B1076" s="12" t="s">
        <v>275</v>
      </c>
      <c r="C1076" s="12" t="s">
        <v>280</v>
      </c>
      <c r="D1076" s="18" t="s">
        <v>263</v>
      </c>
      <c r="E1076" s="19" t="s">
        <v>236</v>
      </c>
      <c r="F1076" s="19" t="s">
        <v>260</v>
      </c>
      <c r="G1076" s="19" t="s">
        <v>454</v>
      </c>
      <c r="H1076" s="12"/>
      <c r="I1076" s="16">
        <f>I1077+I1079</f>
        <v>400.5</v>
      </c>
      <c r="J1076" s="16">
        <f>J1077+J1079</f>
        <v>404.4</v>
      </c>
      <c r="K1076" s="16">
        <f>K1077+K1079</f>
        <v>419.8</v>
      </c>
    </row>
    <row r="1077" spans="1:11" ht="39">
      <c r="A1077" s="17" t="s">
        <v>309</v>
      </c>
      <c r="B1077" s="12" t="s">
        <v>275</v>
      </c>
      <c r="C1077" s="12" t="s">
        <v>280</v>
      </c>
      <c r="D1077" s="13" t="s">
        <v>263</v>
      </c>
      <c r="E1077" s="14" t="s">
        <v>236</v>
      </c>
      <c r="F1077" s="14" t="s">
        <v>260</v>
      </c>
      <c r="G1077" s="19" t="s">
        <v>454</v>
      </c>
      <c r="H1077" s="12" t="s">
        <v>310</v>
      </c>
      <c r="I1077" s="16">
        <f>I1078</f>
        <v>396.5</v>
      </c>
      <c r="J1077" s="16">
        <f>J1078</f>
        <v>400.5</v>
      </c>
      <c r="K1077" s="16">
        <f>K1078</f>
        <v>416.6</v>
      </c>
    </row>
    <row r="1078" spans="1:11" ht="12.75">
      <c r="A1078" s="17" t="s">
        <v>243</v>
      </c>
      <c r="B1078" s="12" t="s">
        <v>275</v>
      </c>
      <c r="C1078" s="12" t="s">
        <v>280</v>
      </c>
      <c r="D1078" s="13" t="s">
        <v>263</v>
      </c>
      <c r="E1078" s="14" t="s">
        <v>236</v>
      </c>
      <c r="F1078" s="14" t="s">
        <v>260</v>
      </c>
      <c r="G1078" s="19" t="s">
        <v>454</v>
      </c>
      <c r="H1078" s="12" t="s">
        <v>244</v>
      </c>
      <c r="I1078" s="16">
        <v>396.5</v>
      </c>
      <c r="J1078" s="16">
        <v>400.5</v>
      </c>
      <c r="K1078" s="16">
        <v>416.6</v>
      </c>
    </row>
    <row r="1079" spans="1:11" ht="26.25">
      <c r="A1079" s="17" t="s">
        <v>23</v>
      </c>
      <c r="B1079" s="12" t="s">
        <v>275</v>
      </c>
      <c r="C1079" s="12" t="s">
        <v>280</v>
      </c>
      <c r="D1079" s="13" t="s">
        <v>263</v>
      </c>
      <c r="E1079" s="14" t="s">
        <v>236</v>
      </c>
      <c r="F1079" s="14" t="s">
        <v>260</v>
      </c>
      <c r="G1079" s="19" t="s">
        <v>454</v>
      </c>
      <c r="H1079" s="12" t="s">
        <v>311</v>
      </c>
      <c r="I1079" s="16">
        <f>I1080</f>
        <v>4</v>
      </c>
      <c r="J1079" s="16">
        <f>J1080</f>
        <v>3.9</v>
      </c>
      <c r="K1079" s="16">
        <f>K1080</f>
        <v>3.2</v>
      </c>
    </row>
    <row r="1080" spans="1:11" ht="26.25">
      <c r="A1080" s="17" t="s">
        <v>240</v>
      </c>
      <c r="B1080" s="12" t="s">
        <v>275</v>
      </c>
      <c r="C1080" s="12" t="s">
        <v>280</v>
      </c>
      <c r="D1080" s="13" t="s">
        <v>263</v>
      </c>
      <c r="E1080" s="14" t="s">
        <v>236</v>
      </c>
      <c r="F1080" s="14" t="s">
        <v>260</v>
      </c>
      <c r="G1080" s="19" t="s">
        <v>454</v>
      </c>
      <c r="H1080" s="12" t="s">
        <v>245</v>
      </c>
      <c r="I1080" s="16">
        <v>4</v>
      </c>
      <c r="J1080" s="16">
        <v>3.9</v>
      </c>
      <c r="K1080" s="16">
        <v>3.2</v>
      </c>
    </row>
    <row r="1081" spans="1:11" ht="26.25">
      <c r="A1081" s="32" t="s">
        <v>443</v>
      </c>
      <c r="B1081" s="12" t="s">
        <v>275</v>
      </c>
      <c r="C1081" s="12" t="s">
        <v>280</v>
      </c>
      <c r="D1081" s="13" t="s">
        <v>263</v>
      </c>
      <c r="E1081" s="14" t="s">
        <v>236</v>
      </c>
      <c r="F1081" s="14" t="s">
        <v>260</v>
      </c>
      <c r="G1081" s="19" t="s">
        <v>318</v>
      </c>
      <c r="H1081" s="12"/>
      <c r="I1081" s="16">
        <f aca="true" t="shared" si="206" ref="I1081:K1082">I1082</f>
        <v>0.2</v>
      </c>
      <c r="J1081" s="16">
        <f t="shared" si="206"/>
        <v>0.4</v>
      </c>
      <c r="K1081" s="16">
        <f t="shared" si="206"/>
        <v>0.6</v>
      </c>
    </row>
    <row r="1082" spans="1:11" ht="12.75">
      <c r="A1082" s="17" t="s">
        <v>237</v>
      </c>
      <c r="B1082" s="12" t="s">
        <v>275</v>
      </c>
      <c r="C1082" s="12" t="s">
        <v>280</v>
      </c>
      <c r="D1082" s="13" t="s">
        <v>263</v>
      </c>
      <c r="E1082" s="14" t="s">
        <v>236</v>
      </c>
      <c r="F1082" s="14" t="s">
        <v>260</v>
      </c>
      <c r="G1082" s="19" t="s">
        <v>318</v>
      </c>
      <c r="H1082" s="12" t="s">
        <v>311</v>
      </c>
      <c r="I1082" s="16">
        <f t="shared" si="206"/>
        <v>0.2</v>
      </c>
      <c r="J1082" s="16">
        <f t="shared" si="206"/>
        <v>0.4</v>
      </c>
      <c r="K1082" s="16">
        <f t="shared" si="206"/>
        <v>0.6</v>
      </c>
    </row>
    <row r="1083" spans="1:11" ht="26.25">
      <c r="A1083" s="21" t="s">
        <v>251</v>
      </c>
      <c r="B1083" s="12" t="s">
        <v>275</v>
      </c>
      <c r="C1083" s="12" t="s">
        <v>280</v>
      </c>
      <c r="D1083" s="13" t="s">
        <v>263</v>
      </c>
      <c r="E1083" s="14" t="s">
        <v>236</v>
      </c>
      <c r="F1083" s="14" t="s">
        <v>260</v>
      </c>
      <c r="G1083" s="19" t="s">
        <v>318</v>
      </c>
      <c r="H1083" s="12" t="s">
        <v>245</v>
      </c>
      <c r="I1083" s="16">
        <v>0.2</v>
      </c>
      <c r="J1083" s="16">
        <v>0.4</v>
      </c>
      <c r="K1083" s="16">
        <v>0.6</v>
      </c>
    </row>
    <row r="1084" spans="1:11" ht="12.75">
      <c r="A1084" s="9" t="s">
        <v>291</v>
      </c>
      <c r="B1084" s="1" t="s">
        <v>288</v>
      </c>
      <c r="C1084" s="1"/>
      <c r="D1084" s="3"/>
      <c r="E1084" s="4"/>
      <c r="F1084" s="4"/>
      <c r="G1084" s="5"/>
      <c r="H1084" s="1"/>
      <c r="I1084" s="28">
        <f>I1085</f>
        <v>49882</v>
      </c>
      <c r="J1084" s="28">
        <f>J1085</f>
        <v>36907.8</v>
      </c>
      <c r="K1084" s="28">
        <f>K1085</f>
        <v>36907.8</v>
      </c>
    </row>
    <row r="1085" spans="1:11" ht="12.75">
      <c r="A1085" s="44" t="s">
        <v>299</v>
      </c>
      <c r="B1085" s="45" t="s">
        <v>288</v>
      </c>
      <c r="C1085" s="45" t="s">
        <v>263</v>
      </c>
      <c r="D1085" s="51"/>
      <c r="E1085" s="52"/>
      <c r="F1085" s="52"/>
      <c r="G1085" s="53"/>
      <c r="H1085" s="50"/>
      <c r="I1085" s="56">
        <f>+I1086+I1117</f>
        <v>49882</v>
      </c>
      <c r="J1085" s="56">
        <f>+J1086+J1117</f>
        <v>36907.8</v>
      </c>
      <c r="K1085" s="56">
        <f>+K1086+K1117</f>
        <v>36907.8</v>
      </c>
    </row>
    <row r="1086" spans="1:11" ht="26.25" customHeight="1">
      <c r="A1086" s="71" t="s">
        <v>378</v>
      </c>
      <c r="B1086" s="76" t="s">
        <v>288</v>
      </c>
      <c r="C1086" s="76" t="s">
        <v>263</v>
      </c>
      <c r="D1086" s="77" t="s">
        <v>265</v>
      </c>
      <c r="E1086" s="78" t="s">
        <v>231</v>
      </c>
      <c r="F1086" s="78" t="s">
        <v>25</v>
      </c>
      <c r="G1086" s="78" t="s">
        <v>30</v>
      </c>
      <c r="H1086" s="76"/>
      <c r="I1086" s="85">
        <f>I1087+I1110</f>
        <v>49699.4</v>
      </c>
      <c r="J1086" s="85">
        <f>J1087+J1110</f>
        <v>36907.8</v>
      </c>
      <c r="K1086" s="85">
        <f>K1087+K1110</f>
        <v>36907.8</v>
      </c>
    </row>
    <row r="1087" spans="1:11" ht="12.75">
      <c r="A1087" s="32" t="s">
        <v>136</v>
      </c>
      <c r="B1087" s="12" t="s">
        <v>288</v>
      </c>
      <c r="C1087" s="12" t="s">
        <v>263</v>
      </c>
      <c r="D1087" s="18" t="s">
        <v>265</v>
      </c>
      <c r="E1087" s="19" t="s">
        <v>229</v>
      </c>
      <c r="F1087" s="19" t="s">
        <v>25</v>
      </c>
      <c r="G1087" s="19" t="s">
        <v>30</v>
      </c>
      <c r="H1087" s="12"/>
      <c r="I1087" s="29">
        <f>I1088+I1106+I1098</f>
        <v>49534.9</v>
      </c>
      <c r="J1087" s="29">
        <f>J1088+J1106+J1098</f>
        <v>36697</v>
      </c>
      <c r="K1087" s="29">
        <f>K1088+K1106+K1098</f>
        <v>36697</v>
      </c>
    </row>
    <row r="1088" spans="1:11" ht="12.75">
      <c r="A1088" s="32" t="s">
        <v>221</v>
      </c>
      <c r="B1088" s="12" t="s">
        <v>288</v>
      </c>
      <c r="C1088" s="12" t="s">
        <v>263</v>
      </c>
      <c r="D1088" s="18" t="s">
        <v>265</v>
      </c>
      <c r="E1088" s="19" t="s">
        <v>229</v>
      </c>
      <c r="F1088" s="19" t="s">
        <v>260</v>
      </c>
      <c r="G1088" s="19" t="s">
        <v>30</v>
      </c>
      <c r="H1088" s="12"/>
      <c r="I1088" s="29">
        <f>I1089+I1095+I1092</f>
        <v>49145.4</v>
      </c>
      <c r="J1088" s="29">
        <f>J1089+J1095+J1092</f>
        <v>36599</v>
      </c>
      <c r="K1088" s="29">
        <f>K1089+K1095+K1092</f>
        <v>36599</v>
      </c>
    </row>
    <row r="1089" spans="1:11" ht="26.25">
      <c r="A1089" s="32" t="s">
        <v>222</v>
      </c>
      <c r="B1089" s="12" t="s">
        <v>288</v>
      </c>
      <c r="C1089" s="12" t="s">
        <v>263</v>
      </c>
      <c r="D1089" s="18" t="s">
        <v>265</v>
      </c>
      <c r="E1089" s="19" t="s">
        <v>229</v>
      </c>
      <c r="F1089" s="19" t="s">
        <v>260</v>
      </c>
      <c r="G1089" s="19" t="s">
        <v>224</v>
      </c>
      <c r="H1089" s="12"/>
      <c r="I1089" s="16">
        <f aca="true" t="shared" si="207" ref="I1089:K1090">I1090</f>
        <v>45218.8</v>
      </c>
      <c r="J1089" s="16">
        <f t="shared" si="207"/>
        <v>33178.8</v>
      </c>
      <c r="K1089" s="16">
        <f t="shared" si="207"/>
        <v>33178.8</v>
      </c>
    </row>
    <row r="1090" spans="1:11" ht="26.25">
      <c r="A1090" s="17" t="s">
        <v>234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260</v>
      </c>
      <c r="G1090" s="19" t="s">
        <v>224</v>
      </c>
      <c r="H1090" s="12" t="s">
        <v>233</v>
      </c>
      <c r="I1090" s="16">
        <f t="shared" si="207"/>
        <v>45218.8</v>
      </c>
      <c r="J1090" s="16">
        <f t="shared" si="207"/>
        <v>33178.8</v>
      </c>
      <c r="K1090" s="16">
        <f t="shared" si="207"/>
        <v>33178.8</v>
      </c>
    </row>
    <row r="1091" spans="1:11" ht="12.75">
      <c r="A1091" s="17" t="s">
        <v>16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260</v>
      </c>
      <c r="G1091" s="19" t="s">
        <v>224</v>
      </c>
      <c r="H1091" s="12" t="s">
        <v>17</v>
      </c>
      <c r="I1091" s="16">
        <v>45218.8</v>
      </c>
      <c r="J1091" s="16">
        <v>33178.8</v>
      </c>
      <c r="K1091" s="16">
        <v>33178.8</v>
      </c>
    </row>
    <row r="1092" spans="1:11" ht="26.25">
      <c r="A1092" s="17" t="s">
        <v>342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260</v>
      </c>
      <c r="G1092" s="19" t="s">
        <v>388</v>
      </c>
      <c r="H1092" s="12"/>
      <c r="I1092" s="16">
        <f aca="true" t="shared" si="208" ref="I1092:K1093">I1093</f>
        <v>1646.9</v>
      </c>
      <c r="J1092" s="16">
        <f t="shared" si="208"/>
        <v>684</v>
      </c>
      <c r="K1092" s="16">
        <f t="shared" si="208"/>
        <v>684</v>
      </c>
    </row>
    <row r="1093" spans="1:11" ht="26.25">
      <c r="A1093" s="17" t="s">
        <v>234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260</v>
      </c>
      <c r="G1093" s="19" t="s">
        <v>388</v>
      </c>
      <c r="H1093" s="12" t="s">
        <v>233</v>
      </c>
      <c r="I1093" s="16">
        <f t="shared" si="208"/>
        <v>1646.9</v>
      </c>
      <c r="J1093" s="16">
        <f t="shared" si="208"/>
        <v>684</v>
      </c>
      <c r="K1093" s="16">
        <f t="shared" si="208"/>
        <v>684</v>
      </c>
    </row>
    <row r="1094" spans="1:11" ht="12.75">
      <c r="A1094" s="17" t="s">
        <v>16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260</v>
      </c>
      <c r="G1094" s="19" t="s">
        <v>388</v>
      </c>
      <c r="H1094" s="12" t="s">
        <v>17</v>
      </c>
      <c r="I1094" s="16">
        <v>1646.9</v>
      </c>
      <c r="J1094" s="16">
        <v>684</v>
      </c>
      <c r="K1094" s="16">
        <v>684</v>
      </c>
    </row>
    <row r="1095" spans="1:11" ht="26.25">
      <c r="A1095" s="17" t="s">
        <v>340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260</v>
      </c>
      <c r="G1095" s="19" t="s">
        <v>341</v>
      </c>
      <c r="H1095" s="12"/>
      <c r="I1095" s="16">
        <f aca="true" t="shared" si="209" ref="I1095:K1096">I1096</f>
        <v>2279.7</v>
      </c>
      <c r="J1095" s="16">
        <f t="shared" si="209"/>
        <v>2736.2</v>
      </c>
      <c r="K1095" s="16">
        <f t="shared" si="209"/>
        <v>2736.2</v>
      </c>
    </row>
    <row r="1096" spans="1:11" ht="26.25">
      <c r="A1096" s="17" t="s">
        <v>234</v>
      </c>
      <c r="B1096" s="12" t="s">
        <v>288</v>
      </c>
      <c r="C1096" s="12" t="s">
        <v>263</v>
      </c>
      <c r="D1096" s="18" t="s">
        <v>265</v>
      </c>
      <c r="E1096" s="19" t="s">
        <v>229</v>
      </c>
      <c r="F1096" s="19" t="s">
        <v>260</v>
      </c>
      <c r="G1096" s="19" t="s">
        <v>341</v>
      </c>
      <c r="H1096" s="12" t="s">
        <v>233</v>
      </c>
      <c r="I1096" s="16">
        <f t="shared" si="209"/>
        <v>2279.7</v>
      </c>
      <c r="J1096" s="16">
        <f t="shared" si="209"/>
        <v>2736.2</v>
      </c>
      <c r="K1096" s="16">
        <f t="shared" si="209"/>
        <v>2736.2</v>
      </c>
    </row>
    <row r="1097" spans="1:11" ht="12.75">
      <c r="A1097" s="17" t="s">
        <v>16</v>
      </c>
      <c r="B1097" s="12" t="s">
        <v>288</v>
      </c>
      <c r="C1097" s="12" t="s">
        <v>263</v>
      </c>
      <c r="D1097" s="18" t="s">
        <v>265</v>
      </c>
      <c r="E1097" s="19" t="s">
        <v>229</v>
      </c>
      <c r="F1097" s="19" t="s">
        <v>260</v>
      </c>
      <c r="G1097" s="19" t="s">
        <v>341</v>
      </c>
      <c r="H1097" s="12" t="s">
        <v>17</v>
      </c>
      <c r="I1097" s="16">
        <v>2279.7</v>
      </c>
      <c r="J1097" s="16">
        <v>2736.2</v>
      </c>
      <c r="K1097" s="16">
        <v>2736.2</v>
      </c>
    </row>
    <row r="1098" spans="1:11" ht="26.25">
      <c r="A1098" s="17" t="s">
        <v>542</v>
      </c>
      <c r="B1098" s="12" t="s">
        <v>288</v>
      </c>
      <c r="C1098" s="12" t="s">
        <v>263</v>
      </c>
      <c r="D1098" s="18" t="s">
        <v>265</v>
      </c>
      <c r="E1098" s="19" t="s">
        <v>229</v>
      </c>
      <c r="F1098" s="19" t="s">
        <v>263</v>
      </c>
      <c r="G1098" s="19" t="s">
        <v>30</v>
      </c>
      <c r="H1098" s="12"/>
      <c r="I1098" s="16">
        <f>I1099</f>
        <v>221.5</v>
      </c>
      <c r="J1098" s="16">
        <f>J1099</f>
        <v>0</v>
      </c>
      <c r="K1098" s="16">
        <f>K1099</f>
        <v>0</v>
      </c>
    </row>
    <row r="1099" spans="1:11" ht="12.75">
      <c r="A1099" s="32" t="s">
        <v>138</v>
      </c>
      <c r="B1099" s="12" t="s">
        <v>288</v>
      </c>
      <c r="C1099" s="12" t="s">
        <v>263</v>
      </c>
      <c r="D1099" s="18" t="s">
        <v>265</v>
      </c>
      <c r="E1099" s="19" t="s">
        <v>229</v>
      </c>
      <c r="F1099" s="19" t="s">
        <v>263</v>
      </c>
      <c r="G1099" s="19" t="s">
        <v>147</v>
      </c>
      <c r="H1099" s="12"/>
      <c r="I1099" s="16">
        <f>I1100+I1102+I1104</f>
        <v>221.5</v>
      </c>
      <c r="J1099" s="16">
        <f>J1100+J1102</f>
        <v>0</v>
      </c>
      <c r="K1099" s="16">
        <f>K1100+K1102</f>
        <v>0</v>
      </c>
    </row>
    <row r="1100" spans="1:11" ht="39">
      <c r="A1100" s="17" t="s">
        <v>309</v>
      </c>
      <c r="B1100" s="12" t="s">
        <v>288</v>
      </c>
      <c r="C1100" s="12" t="s">
        <v>263</v>
      </c>
      <c r="D1100" s="18" t="s">
        <v>265</v>
      </c>
      <c r="E1100" s="19" t="s">
        <v>229</v>
      </c>
      <c r="F1100" s="19" t="s">
        <v>263</v>
      </c>
      <c r="G1100" s="19" t="s">
        <v>147</v>
      </c>
      <c r="H1100" s="12" t="s">
        <v>310</v>
      </c>
      <c r="I1100" s="16">
        <f>I1101</f>
        <v>72.5</v>
      </c>
      <c r="J1100" s="16">
        <f>J1101</f>
        <v>0</v>
      </c>
      <c r="K1100" s="16">
        <f>K1101</f>
        <v>0</v>
      </c>
    </row>
    <row r="1101" spans="1:11" ht="12.75">
      <c r="A1101" s="17" t="s">
        <v>243</v>
      </c>
      <c r="B1101" s="12" t="s">
        <v>288</v>
      </c>
      <c r="C1101" s="12" t="s">
        <v>263</v>
      </c>
      <c r="D1101" s="18" t="s">
        <v>265</v>
      </c>
      <c r="E1101" s="19" t="s">
        <v>229</v>
      </c>
      <c r="F1101" s="19" t="s">
        <v>263</v>
      </c>
      <c r="G1101" s="19" t="s">
        <v>147</v>
      </c>
      <c r="H1101" s="12" t="s">
        <v>244</v>
      </c>
      <c r="I1101" s="16">
        <v>72.5</v>
      </c>
      <c r="J1101" s="16"/>
      <c r="K1101" s="16"/>
    </row>
    <row r="1102" spans="1:11" ht="26.25">
      <c r="A1102" s="17" t="s">
        <v>23</v>
      </c>
      <c r="B1102" s="12" t="s">
        <v>288</v>
      </c>
      <c r="C1102" s="12" t="s">
        <v>263</v>
      </c>
      <c r="D1102" s="18" t="s">
        <v>265</v>
      </c>
      <c r="E1102" s="19" t="s">
        <v>229</v>
      </c>
      <c r="F1102" s="19" t="s">
        <v>263</v>
      </c>
      <c r="G1102" s="19" t="s">
        <v>147</v>
      </c>
      <c r="H1102" s="12" t="s">
        <v>311</v>
      </c>
      <c r="I1102" s="16">
        <f>I1103</f>
        <v>129</v>
      </c>
      <c r="J1102" s="16">
        <f>J1103</f>
        <v>0</v>
      </c>
      <c r="K1102" s="16">
        <f>K1103</f>
        <v>0</v>
      </c>
    </row>
    <row r="1103" spans="1:11" ht="26.25">
      <c r="A1103" s="17" t="s">
        <v>240</v>
      </c>
      <c r="B1103" s="12" t="s">
        <v>288</v>
      </c>
      <c r="C1103" s="12" t="s">
        <v>263</v>
      </c>
      <c r="D1103" s="18" t="s">
        <v>265</v>
      </c>
      <c r="E1103" s="19" t="s">
        <v>229</v>
      </c>
      <c r="F1103" s="19" t="s">
        <v>263</v>
      </c>
      <c r="G1103" s="19" t="s">
        <v>147</v>
      </c>
      <c r="H1103" s="12" t="s">
        <v>245</v>
      </c>
      <c r="I1103" s="16">
        <v>129</v>
      </c>
      <c r="J1103" s="16"/>
      <c r="K1103" s="16"/>
    </row>
    <row r="1104" spans="1:11" ht="26.25">
      <c r="A1104" s="17" t="s">
        <v>234</v>
      </c>
      <c r="B1104" s="12" t="s">
        <v>288</v>
      </c>
      <c r="C1104" s="12" t="s">
        <v>263</v>
      </c>
      <c r="D1104" s="18" t="s">
        <v>265</v>
      </c>
      <c r="E1104" s="19" t="s">
        <v>229</v>
      </c>
      <c r="F1104" s="19" t="s">
        <v>263</v>
      </c>
      <c r="G1104" s="19" t="s">
        <v>147</v>
      </c>
      <c r="H1104" s="12" t="s">
        <v>233</v>
      </c>
      <c r="I1104" s="16">
        <f>I1105</f>
        <v>20</v>
      </c>
      <c r="J1104" s="16">
        <f>J1105</f>
        <v>0</v>
      </c>
      <c r="K1104" s="16">
        <f>K1105</f>
        <v>0</v>
      </c>
    </row>
    <row r="1105" spans="1:11" ht="12.75">
      <c r="A1105" s="17" t="s">
        <v>16</v>
      </c>
      <c r="B1105" s="12" t="s">
        <v>288</v>
      </c>
      <c r="C1105" s="12" t="s">
        <v>263</v>
      </c>
      <c r="D1105" s="18" t="s">
        <v>265</v>
      </c>
      <c r="E1105" s="19" t="s">
        <v>229</v>
      </c>
      <c r="F1105" s="19" t="s">
        <v>263</v>
      </c>
      <c r="G1105" s="19" t="s">
        <v>147</v>
      </c>
      <c r="H1105" s="12" t="s">
        <v>17</v>
      </c>
      <c r="I1105" s="16">
        <v>20</v>
      </c>
      <c r="J1105" s="16"/>
      <c r="K1105" s="16"/>
    </row>
    <row r="1106" spans="1:11" ht="12.75">
      <c r="A1106" s="17" t="s">
        <v>223</v>
      </c>
      <c r="B1106" s="12" t="s">
        <v>288</v>
      </c>
      <c r="C1106" s="12" t="s">
        <v>263</v>
      </c>
      <c r="D1106" s="18" t="s">
        <v>265</v>
      </c>
      <c r="E1106" s="19" t="s">
        <v>229</v>
      </c>
      <c r="F1106" s="19" t="s">
        <v>266</v>
      </c>
      <c r="G1106" s="19" t="s">
        <v>30</v>
      </c>
      <c r="H1106" s="12"/>
      <c r="I1106" s="29">
        <f aca="true" t="shared" si="210" ref="I1106:K1108">I1107</f>
        <v>168</v>
      </c>
      <c r="J1106" s="29">
        <f t="shared" si="210"/>
        <v>98</v>
      </c>
      <c r="K1106" s="29">
        <f t="shared" si="210"/>
        <v>98</v>
      </c>
    </row>
    <row r="1107" spans="1:11" ht="12.75">
      <c r="A1107" s="32" t="s">
        <v>138</v>
      </c>
      <c r="B1107" s="12" t="s">
        <v>288</v>
      </c>
      <c r="C1107" s="12" t="s">
        <v>263</v>
      </c>
      <c r="D1107" s="18" t="s">
        <v>265</v>
      </c>
      <c r="E1107" s="19" t="s">
        <v>229</v>
      </c>
      <c r="F1107" s="19" t="s">
        <v>266</v>
      </c>
      <c r="G1107" s="19" t="s">
        <v>147</v>
      </c>
      <c r="H1107" s="12"/>
      <c r="I1107" s="29">
        <f t="shared" si="210"/>
        <v>168</v>
      </c>
      <c r="J1107" s="29">
        <f t="shared" si="210"/>
        <v>98</v>
      </c>
      <c r="K1107" s="29">
        <f t="shared" si="210"/>
        <v>98</v>
      </c>
    </row>
    <row r="1108" spans="1:11" ht="26.25">
      <c r="A1108" s="17" t="s">
        <v>234</v>
      </c>
      <c r="B1108" s="12" t="s">
        <v>288</v>
      </c>
      <c r="C1108" s="12" t="s">
        <v>263</v>
      </c>
      <c r="D1108" s="18" t="s">
        <v>265</v>
      </c>
      <c r="E1108" s="19" t="s">
        <v>229</v>
      </c>
      <c r="F1108" s="19" t="s">
        <v>266</v>
      </c>
      <c r="G1108" s="19" t="s">
        <v>147</v>
      </c>
      <c r="H1108" s="12" t="s">
        <v>233</v>
      </c>
      <c r="I1108" s="29">
        <f t="shared" si="210"/>
        <v>168</v>
      </c>
      <c r="J1108" s="29">
        <f t="shared" si="210"/>
        <v>98</v>
      </c>
      <c r="K1108" s="29">
        <f t="shared" si="210"/>
        <v>98</v>
      </c>
    </row>
    <row r="1109" spans="1:11" ht="12.75">
      <c r="A1109" s="17" t="s">
        <v>16</v>
      </c>
      <c r="B1109" s="12" t="s">
        <v>288</v>
      </c>
      <c r="C1109" s="12" t="s">
        <v>263</v>
      </c>
      <c r="D1109" s="18" t="s">
        <v>265</v>
      </c>
      <c r="E1109" s="19" t="s">
        <v>229</v>
      </c>
      <c r="F1109" s="19" t="s">
        <v>266</v>
      </c>
      <c r="G1109" s="19" t="s">
        <v>147</v>
      </c>
      <c r="H1109" s="12" t="s">
        <v>17</v>
      </c>
      <c r="I1109" s="29">
        <v>168</v>
      </c>
      <c r="J1109" s="29">
        <v>98</v>
      </c>
      <c r="K1109" s="29">
        <v>98</v>
      </c>
    </row>
    <row r="1110" spans="1:11" ht="26.25">
      <c r="A1110" s="17" t="s">
        <v>139</v>
      </c>
      <c r="B1110" s="12" t="s">
        <v>288</v>
      </c>
      <c r="C1110" s="12" t="s">
        <v>263</v>
      </c>
      <c r="D1110" s="18" t="s">
        <v>265</v>
      </c>
      <c r="E1110" s="19" t="s">
        <v>242</v>
      </c>
      <c r="F1110" s="19" t="s">
        <v>25</v>
      </c>
      <c r="G1110" s="19" t="s">
        <v>30</v>
      </c>
      <c r="H1110" s="12"/>
      <c r="I1110" s="29">
        <f aca="true" t="shared" si="211" ref="I1110:K1111">I1111</f>
        <v>164.5</v>
      </c>
      <c r="J1110" s="29">
        <f t="shared" si="211"/>
        <v>210.8</v>
      </c>
      <c r="K1110" s="29">
        <f t="shared" si="211"/>
        <v>210.8</v>
      </c>
    </row>
    <row r="1111" spans="1:11" ht="26.25">
      <c r="A1111" s="17" t="s">
        <v>411</v>
      </c>
      <c r="B1111" s="12" t="s">
        <v>288</v>
      </c>
      <c r="C1111" s="12" t="s">
        <v>263</v>
      </c>
      <c r="D1111" s="18" t="s">
        <v>265</v>
      </c>
      <c r="E1111" s="19" t="s">
        <v>242</v>
      </c>
      <c r="F1111" s="19" t="s">
        <v>260</v>
      </c>
      <c r="G1111" s="19" t="s">
        <v>30</v>
      </c>
      <c r="H1111" s="12"/>
      <c r="I1111" s="29">
        <f t="shared" si="211"/>
        <v>164.5</v>
      </c>
      <c r="J1111" s="29">
        <f t="shared" si="211"/>
        <v>210.8</v>
      </c>
      <c r="K1111" s="29">
        <f t="shared" si="211"/>
        <v>210.8</v>
      </c>
    </row>
    <row r="1112" spans="1:11" ht="12.75">
      <c r="A1112" s="32" t="s">
        <v>138</v>
      </c>
      <c r="B1112" s="12" t="s">
        <v>288</v>
      </c>
      <c r="C1112" s="12" t="s">
        <v>263</v>
      </c>
      <c r="D1112" s="18" t="s">
        <v>265</v>
      </c>
      <c r="E1112" s="19" t="s">
        <v>242</v>
      </c>
      <c r="F1112" s="19" t="s">
        <v>260</v>
      </c>
      <c r="G1112" s="19" t="s">
        <v>147</v>
      </c>
      <c r="H1112" s="12"/>
      <c r="I1112" s="29">
        <f>+I1113+I1115</f>
        <v>164.5</v>
      </c>
      <c r="J1112" s="29">
        <f>+J1113+J1115</f>
        <v>210.8</v>
      </c>
      <c r="K1112" s="29">
        <f>+K1113+K1115</f>
        <v>210.8</v>
      </c>
    </row>
    <row r="1113" spans="1:11" ht="26.25">
      <c r="A1113" s="17" t="s">
        <v>23</v>
      </c>
      <c r="B1113" s="12" t="s">
        <v>288</v>
      </c>
      <c r="C1113" s="12" t="s">
        <v>263</v>
      </c>
      <c r="D1113" s="18" t="s">
        <v>265</v>
      </c>
      <c r="E1113" s="19" t="s">
        <v>242</v>
      </c>
      <c r="F1113" s="19" t="s">
        <v>260</v>
      </c>
      <c r="G1113" s="19" t="s">
        <v>147</v>
      </c>
      <c r="H1113" s="12" t="s">
        <v>311</v>
      </c>
      <c r="I1113" s="29">
        <f>I1114</f>
        <v>0</v>
      </c>
      <c r="J1113" s="29">
        <f>J1114</f>
        <v>92.5</v>
      </c>
      <c r="K1113" s="29">
        <f>K1114</f>
        <v>92.5</v>
      </c>
    </row>
    <row r="1114" spans="1:11" ht="26.25">
      <c r="A1114" s="17" t="s">
        <v>240</v>
      </c>
      <c r="B1114" s="12" t="s">
        <v>288</v>
      </c>
      <c r="C1114" s="12" t="s">
        <v>263</v>
      </c>
      <c r="D1114" s="18" t="s">
        <v>265</v>
      </c>
      <c r="E1114" s="19" t="s">
        <v>242</v>
      </c>
      <c r="F1114" s="19" t="s">
        <v>260</v>
      </c>
      <c r="G1114" s="19" t="s">
        <v>147</v>
      </c>
      <c r="H1114" s="12" t="s">
        <v>245</v>
      </c>
      <c r="I1114" s="29"/>
      <c r="J1114" s="29">
        <v>92.5</v>
      </c>
      <c r="K1114" s="29">
        <v>92.5</v>
      </c>
    </row>
    <row r="1115" spans="1:11" ht="26.25">
      <c r="A1115" s="17" t="s">
        <v>234</v>
      </c>
      <c r="B1115" s="12" t="s">
        <v>288</v>
      </c>
      <c r="C1115" s="12" t="s">
        <v>263</v>
      </c>
      <c r="D1115" s="18" t="s">
        <v>265</v>
      </c>
      <c r="E1115" s="19" t="s">
        <v>242</v>
      </c>
      <c r="F1115" s="19" t="s">
        <v>260</v>
      </c>
      <c r="G1115" s="19" t="s">
        <v>147</v>
      </c>
      <c r="H1115" s="12" t="s">
        <v>233</v>
      </c>
      <c r="I1115" s="29">
        <f>I1116</f>
        <v>164.5</v>
      </c>
      <c r="J1115" s="29">
        <f>J1116</f>
        <v>118.3</v>
      </c>
      <c r="K1115" s="29">
        <f>K1116</f>
        <v>118.3</v>
      </c>
    </row>
    <row r="1116" spans="1:11" ht="12.75">
      <c r="A1116" s="17" t="s">
        <v>16</v>
      </c>
      <c r="B1116" s="12" t="s">
        <v>288</v>
      </c>
      <c r="C1116" s="12" t="s">
        <v>263</v>
      </c>
      <c r="D1116" s="18" t="s">
        <v>265</v>
      </c>
      <c r="E1116" s="19" t="s">
        <v>242</v>
      </c>
      <c r="F1116" s="19" t="s">
        <v>260</v>
      </c>
      <c r="G1116" s="19" t="s">
        <v>147</v>
      </c>
      <c r="H1116" s="12" t="s">
        <v>17</v>
      </c>
      <c r="I1116" s="29">
        <v>164.5</v>
      </c>
      <c r="J1116" s="29">
        <v>118.3</v>
      </c>
      <c r="K1116" s="29">
        <v>118.3</v>
      </c>
    </row>
    <row r="1117" spans="1:11" ht="12.75">
      <c r="A1117" s="84" t="s">
        <v>532</v>
      </c>
      <c r="B1117" s="76" t="s">
        <v>288</v>
      </c>
      <c r="C1117" s="76" t="s">
        <v>263</v>
      </c>
      <c r="D1117" s="77" t="s">
        <v>534</v>
      </c>
      <c r="E1117" s="78" t="s">
        <v>231</v>
      </c>
      <c r="F1117" s="78" t="s">
        <v>25</v>
      </c>
      <c r="G1117" s="78" t="s">
        <v>30</v>
      </c>
      <c r="H1117" s="76"/>
      <c r="I1117" s="85">
        <f>I1118</f>
        <v>182.6</v>
      </c>
      <c r="J1117" s="85">
        <f>J1118</f>
        <v>0</v>
      </c>
      <c r="K1117" s="85">
        <f>K1118</f>
        <v>0</v>
      </c>
    </row>
    <row r="1118" spans="1:11" ht="12.75">
      <c r="A1118" s="17" t="s">
        <v>533</v>
      </c>
      <c r="B1118" s="12" t="s">
        <v>288</v>
      </c>
      <c r="C1118" s="12" t="s">
        <v>263</v>
      </c>
      <c r="D1118" s="18" t="s">
        <v>534</v>
      </c>
      <c r="E1118" s="19" t="s">
        <v>231</v>
      </c>
      <c r="F1118" s="19" t="s">
        <v>25</v>
      </c>
      <c r="G1118" s="19" t="s">
        <v>535</v>
      </c>
      <c r="H1118" s="12"/>
      <c r="I1118" s="29">
        <f aca="true" t="shared" si="212" ref="I1118:K1119">I1119</f>
        <v>182.6</v>
      </c>
      <c r="J1118" s="16">
        <f t="shared" si="212"/>
        <v>0</v>
      </c>
      <c r="K1118" s="16">
        <f t="shared" si="212"/>
        <v>0</v>
      </c>
    </row>
    <row r="1119" spans="1:11" ht="26.25">
      <c r="A1119" s="17" t="s">
        <v>234</v>
      </c>
      <c r="B1119" s="12" t="s">
        <v>288</v>
      </c>
      <c r="C1119" s="12" t="s">
        <v>263</v>
      </c>
      <c r="D1119" s="18" t="s">
        <v>534</v>
      </c>
      <c r="E1119" s="19" t="s">
        <v>231</v>
      </c>
      <c r="F1119" s="19" t="s">
        <v>25</v>
      </c>
      <c r="G1119" s="19" t="s">
        <v>535</v>
      </c>
      <c r="H1119" s="12" t="s">
        <v>233</v>
      </c>
      <c r="I1119" s="29">
        <f t="shared" si="212"/>
        <v>182.6</v>
      </c>
      <c r="J1119" s="16">
        <f t="shared" si="212"/>
        <v>0</v>
      </c>
      <c r="K1119" s="16">
        <f t="shared" si="212"/>
        <v>0</v>
      </c>
    </row>
    <row r="1120" spans="1:11" ht="12.75">
      <c r="A1120" s="17" t="s">
        <v>16</v>
      </c>
      <c r="B1120" s="12" t="s">
        <v>288</v>
      </c>
      <c r="C1120" s="12" t="s">
        <v>263</v>
      </c>
      <c r="D1120" s="18" t="s">
        <v>534</v>
      </c>
      <c r="E1120" s="19" t="s">
        <v>231</v>
      </c>
      <c r="F1120" s="19" t="s">
        <v>25</v>
      </c>
      <c r="G1120" s="19" t="s">
        <v>535</v>
      </c>
      <c r="H1120" s="12" t="s">
        <v>17</v>
      </c>
      <c r="I1120" s="29">
        <v>182.6</v>
      </c>
      <c r="J1120" s="16"/>
      <c r="K1120" s="16"/>
    </row>
    <row r="1121" spans="1:11" ht="12.75">
      <c r="A1121" s="54" t="s">
        <v>7</v>
      </c>
      <c r="B1121" s="1" t="s">
        <v>298</v>
      </c>
      <c r="C1121" s="31"/>
      <c r="D1121" s="25"/>
      <c r="E1121" s="26"/>
      <c r="F1121" s="26"/>
      <c r="G1121" s="27"/>
      <c r="H1121" s="31"/>
      <c r="I1121" s="28">
        <f>I1122</f>
        <v>5683.2</v>
      </c>
      <c r="J1121" s="28">
        <f>J1122</f>
        <v>201.3</v>
      </c>
      <c r="K1121" s="28">
        <f>K1122</f>
        <v>201.3</v>
      </c>
    </row>
    <row r="1122" spans="1:11" ht="12.75">
      <c r="A1122" s="44" t="s">
        <v>440</v>
      </c>
      <c r="B1122" s="45" t="s">
        <v>298</v>
      </c>
      <c r="C1122" s="45" t="s">
        <v>260</v>
      </c>
      <c r="D1122" s="51"/>
      <c r="E1122" s="52"/>
      <c r="F1122" s="52"/>
      <c r="G1122" s="53"/>
      <c r="H1122" s="50"/>
      <c r="I1122" s="56">
        <f>I1126</f>
        <v>5683.2</v>
      </c>
      <c r="J1122" s="56">
        <f>J1126</f>
        <v>201.3</v>
      </c>
      <c r="K1122" s="56">
        <f>K1126</f>
        <v>201.3</v>
      </c>
    </row>
    <row r="1123" spans="1:11" ht="25.5" customHeight="1">
      <c r="A1123" s="71" t="s">
        <v>372</v>
      </c>
      <c r="B1123" s="76" t="s">
        <v>298</v>
      </c>
      <c r="C1123" s="76" t="s">
        <v>260</v>
      </c>
      <c r="D1123" s="77" t="s">
        <v>6</v>
      </c>
      <c r="E1123" s="78" t="s">
        <v>231</v>
      </c>
      <c r="F1123" s="78" t="s">
        <v>25</v>
      </c>
      <c r="G1123" s="78" t="s">
        <v>30</v>
      </c>
      <c r="H1123" s="76"/>
      <c r="I1123" s="79">
        <f aca="true" t="shared" si="213" ref="I1123:K1125">I1124</f>
        <v>5683.2</v>
      </c>
      <c r="J1123" s="85">
        <f t="shared" si="213"/>
        <v>201.3</v>
      </c>
      <c r="K1123" s="79">
        <f t="shared" si="213"/>
        <v>201.3</v>
      </c>
    </row>
    <row r="1124" spans="1:11" ht="12.75">
      <c r="A1124" s="32" t="s">
        <v>225</v>
      </c>
      <c r="B1124" s="12" t="s">
        <v>298</v>
      </c>
      <c r="C1124" s="12" t="s">
        <v>260</v>
      </c>
      <c r="D1124" s="18" t="s">
        <v>6</v>
      </c>
      <c r="E1124" s="19" t="s">
        <v>229</v>
      </c>
      <c r="F1124" s="19" t="s">
        <v>25</v>
      </c>
      <c r="G1124" s="19" t="s">
        <v>30</v>
      </c>
      <c r="H1124" s="12"/>
      <c r="I1124" s="16">
        <f t="shared" si="213"/>
        <v>5683.2</v>
      </c>
      <c r="J1124" s="29">
        <f t="shared" si="213"/>
        <v>201.3</v>
      </c>
      <c r="K1124" s="16">
        <f t="shared" si="213"/>
        <v>201.3</v>
      </c>
    </row>
    <row r="1125" spans="1:11" ht="39">
      <c r="A1125" s="32" t="s">
        <v>166</v>
      </c>
      <c r="B1125" s="12" t="s">
        <v>298</v>
      </c>
      <c r="C1125" s="12" t="s">
        <v>260</v>
      </c>
      <c r="D1125" s="18" t="s">
        <v>6</v>
      </c>
      <c r="E1125" s="19" t="s">
        <v>229</v>
      </c>
      <c r="F1125" s="19" t="s">
        <v>263</v>
      </c>
      <c r="G1125" s="19" t="s">
        <v>30</v>
      </c>
      <c r="H1125" s="12"/>
      <c r="I1125" s="16">
        <f t="shared" si="213"/>
        <v>5683.2</v>
      </c>
      <c r="J1125" s="29">
        <f t="shared" si="213"/>
        <v>201.3</v>
      </c>
      <c r="K1125" s="16">
        <f t="shared" si="213"/>
        <v>201.3</v>
      </c>
    </row>
    <row r="1126" spans="1:11" ht="12.75">
      <c r="A1126" s="17" t="s">
        <v>226</v>
      </c>
      <c r="B1126" s="12" t="s">
        <v>298</v>
      </c>
      <c r="C1126" s="12" t="s">
        <v>260</v>
      </c>
      <c r="D1126" s="18" t="s">
        <v>6</v>
      </c>
      <c r="E1126" s="19" t="s">
        <v>229</v>
      </c>
      <c r="F1126" s="19" t="s">
        <v>263</v>
      </c>
      <c r="G1126" s="19" t="s">
        <v>227</v>
      </c>
      <c r="H1126" s="12"/>
      <c r="I1126" s="16">
        <f>I1127+I1130</f>
        <v>5683.2</v>
      </c>
      <c r="J1126" s="16">
        <f>J1127+J1130</f>
        <v>201.3</v>
      </c>
      <c r="K1126" s="16">
        <f>K1127+K1130</f>
        <v>201.3</v>
      </c>
    </row>
    <row r="1127" spans="1:11" ht="12.75">
      <c r="A1127" s="17" t="s">
        <v>421</v>
      </c>
      <c r="B1127" s="12" t="s">
        <v>298</v>
      </c>
      <c r="C1127" s="12" t="s">
        <v>260</v>
      </c>
      <c r="D1127" s="18" t="s">
        <v>6</v>
      </c>
      <c r="E1127" s="19" t="s">
        <v>229</v>
      </c>
      <c r="F1127" s="19" t="s">
        <v>263</v>
      </c>
      <c r="G1127" s="19" t="s">
        <v>422</v>
      </c>
      <c r="H1127" s="12"/>
      <c r="I1127" s="16">
        <f aca="true" t="shared" si="214" ref="I1127:K1128">I1128</f>
        <v>5580.4</v>
      </c>
      <c r="J1127" s="16">
        <f t="shared" si="214"/>
        <v>0</v>
      </c>
      <c r="K1127" s="16">
        <f t="shared" si="214"/>
        <v>0</v>
      </c>
    </row>
    <row r="1128" spans="1:11" ht="12.75">
      <c r="A1128" s="17" t="s">
        <v>7</v>
      </c>
      <c r="B1128" s="12" t="s">
        <v>298</v>
      </c>
      <c r="C1128" s="12" t="s">
        <v>260</v>
      </c>
      <c r="D1128" s="18" t="s">
        <v>6</v>
      </c>
      <c r="E1128" s="19" t="s">
        <v>229</v>
      </c>
      <c r="F1128" s="19" t="s">
        <v>263</v>
      </c>
      <c r="G1128" s="19" t="s">
        <v>422</v>
      </c>
      <c r="H1128" s="12" t="s">
        <v>8</v>
      </c>
      <c r="I1128" s="16">
        <f t="shared" si="214"/>
        <v>5580.4</v>
      </c>
      <c r="J1128" s="29">
        <f t="shared" si="214"/>
        <v>0</v>
      </c>
      <c r="K1128" s="16">
        <f t="shared" si="214"/>
        <v>0</v>
      </c>
    </row>
    <row r="1129" spans="1:11" ht="12.75">
      <c r="A1129" s="17" t="s">
        <v>9</v>
      </c>
      <c r="B1129" s="12" t="s">
        <v>298</v>
      </c>
      <c r="C1129" s="12" t="s">
        <v>260</v>
      </c>
      <c r="D1129" s="18" t="s">
        <v>6</v>
      </c>
      <c r="E1129" s="19" t="s">
        <v>229</v>
      </c>
      <c r="F1129" s="19" t="s">
        <v>263</v>
      </c>
      <c r="G1129" s="19" t="s">
        <v>422</v>
      </c>
      <c r="H1129" s="12" t="s">
        <v>10</v>
      </c>
      <c r="I1129" s="16">
        <v>5580.4</v>
      </c>
      <c r="J1129" s="29"/>
      <c r="K1129" s="16"/>
    </row>
    <row r="1130" spans="1:11" ht="26.25">
      <c r="A1130" s="17" t="s">
        <v>423</v>
      </c>
      <c r="B1130" s="12" t="s">
        <v>298</v>
      </c>
      <c r="C1130" s="12" t="s">
        <v>260</v>
      </c>
      <c r="D1130" s="18" t="s">
        <v>6</v>
      </c>
      <c r="E1130" s="19" t="s">
        <v>229</v>
      </c>
      <c r="F1130" s="19" t="s">
        <v>263</v>
      </c>
      <c r="G1130" s="19" t="s">
        <v>424</v>
      </c>
      <c r="H1130" s="12"/>
      <c r="I1130" s="16">
        <f aca="true" t="shared" si="215" ref="I1130:K1131">I1131</f>
        <v>102.8</v>
      </c>
      <c r="J1130" s="16">
        <f t="shared" si="215"/>
        <v>201.3</v>
      </c>
      <c r="K1130" s="16">
        <f t="shared" si="215"/>
        <v>201.3</v>
      </c>
    </row>
    <row r="1131" spans="1:11" ht="12.75">
      <c r="A1131" s="17" t="s">
        <v>7</v>
      </c>
      <c r="B1131" s="12" t="s">
        <v>298</v>
      </c>
      <c r="C1131" s="12" t="s">
        <v>260</v>
      </c>
      <c r="D1131" s="18" t="s">
        <v>6</v>
      </c>
      <c r="E1131" s="19" t="s">
        <v>229</v>
      </c>
      <c r="F1131" s="19" t="s">
        <v>263</v>
      </c>
      <c r="G1131" s="19" t="s">
        <v>424</v>
      </c>
      <c r="H1131" s="12" t="s">
        <v>8</v>
      </c>
      <c r="I1131" s="16">
        <f t="shared" si="215"/>
        <v>102.8</v>
      </c>
      <c r="J1131" s="16">
        <f t="shared" si="215"/>
        <v>201.3</v>
      </c>
      <c r="K1131" s="16">
        <f t="shared" si="215"/>
        <v>201.3</v>
      </c>
    </row>
    <row r="1132" spans="1:11" ht="12.75">
      <c r="A1132" s="17" t="s">
        <v>9</v>
      </c>
      <c r="B1132" s="12" t="s">
        <v>298</v>
      </c>
      <c r="C1132" s="12" t="s">
        <v>260</v>
      </c>
      <c r="D1132" s="18" t="s">
        <v>6</v>
      </c>
      <c r="E1132" s="19" t="s">
        <v>229</v>
      </c>
      <c r="F1132" s="19" t="s">
        <v>263</v>
      </c>
      <c r="G1132" s="19" t="s">
        <v>424</v>
      </c>
      <c r="H1132" s="12" t="s">
        <v>10</v>
      </c>
      <c r="I1132" s="16">
        <v>102.8</v>
      </c>
      <c r="J1132" s="29">
        <v>201.3</v>
      </c>
      <c r="K1132" s="16">
        <v>201.3</v>
      </c>
    </row>
    <row r="1133" ht="12.75">
      <c r="A1133" s="43"/>
    </row>
    <row r="1134" spans="1:11" ht="12.75">
      <c r="A1134" s="43"/>
      <c r="I1134" s="111"/>
      <c r="J1134" s="111"/>
      <c r="K1134" s="111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</sheetData>
  <sheetProtection/>
  <autoFilter ref="A12:K11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2022-09-23T07:14:26Z</cp:lastPrinted>
  <dcterms:created xsi:type="dcterms:W3CDTF">2006-04-25T08:11:11Z</dcterms:created>
  <dcterms:modified xsi:type="dcterms:W3CDTF">2022-10-19T06:39:48Z</dcterms:modified>
  <cp:category/>
  <cp:version/>
  <cp:contentType/>
  <cp:contentStatus/>
</cp:coreProperties>
</file>